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men\Desktop\"/>
    </mc:Choice>
  </mc:AlternateContent>
  <bookViews>
    <workbookView xWindow="0" yWindow="0" windowWidth="28800" windowHeight="13536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K15" i="2"/>
  <c r="F23" i="3" l="1"/>
  <c r="G23" i="3"/>
  <c r="H23" i="3"/>
  <c r="I23" i="3"/>
  <c r="F22" i="3"/>
  <c r="G22" i="3"/>
  <c r="H22" i="3"/>
  <c r="I22" i="3"/>
  <c r="F28" i="3"/>
  <c r="H28" i="3"/>
  <c r="I28" i="3"/>
  <c r="E28" i="3"/>
  <c r="F16" i="3"/>
  <c r="G16" i="3"/>
  <c r="H16" i="3"/>
  <c r="I16" i="3"/>
  <c r="E16" i="3"/>
  <c r="F14" i="3"/>
  <c r="G14" i="3"/>
  <c r="H14" i="3"/>
  <c r="I14" i="3"/>
  <c r="E14" i="3"/>
  <c r="F36" i="3"/>
  <c r="G36" i="3"/>
  <c r="H36" i="3"/>
  <c r="I36" i="3"/>
  <c r="E36" i="3"/>
  <c r="F54" i="3"/>
  <c r="F53" i="3" s="1"/>
  <c r="G54" i="3"/>
  <c r="G53" i="3" s="1"/>
  <c r="H54" i="3"/>
  <c r="H53" i="3" s="1"/>
  <c r="I54" i="3"/>
  <c r="I53" i="3" s="1"/>
  <c r="E54" i="3"/>
  <c r="E53" i="3" s="1"/>
  <c r="F48" i="3"/>
  <c r="G48" i="3"/>
  <c r="H48" i="3"/>
  <c r="I48" i="3"/>
  <c r="E48" i="3"/>
  <c r="F44" i="3"/>
  <c r="G44" i="3"/>
  <c r="H44" i="3"/>
  <c r="I44" i="3"/>
  <c r="E44" i="3"/>
  <c r="F30" i="3"/>
  <c r="G30" i="3"/>
  <c r="H30" i="3"/>
  <c r="I30" i="3"/>
  <c r="E30" i="3"/>
  <c r="I18" i="3"/>
  <c r="H18" i="3"/>
  <c r="G18" i="3"/>
  <c r="F18" i="3"/>
  <c r="E18" i="3"/>
  <c r="I11" i="3"/>
  <c r="H11" i="3"/>
  <c r="G11" i="3"/>
  <c r="F11" i="3"/>
  <c r="E11" i="3"/>
  <c r="F11" i="5"/>
  <c r="F10" i="5" s="1"/>
  <c r="E11" i="5"/>
  <c r="E10" i="5" s="1"/>
  <c r="D11" i="5"/>
  <c r="D10" i="5" s="1"/>
  <c r="C11" i="5"/>
  <c r="C10" i="5" s="1"/>
  <c r="B10" i="5"/>
  <c r="B11" i="5"/>
  <c r="L9" i="1"/>
  <c r="K9" i="1"/>
  <c r="J9" i="1"/>
  <c r="I9" i="1"/>
  <c r="I15" i="1" s="1"/>
  <c r="H9" i="1"/>
  <c r="G9" i="1"/>
  <c r="G15" i="1" s="1"/>
  <c r="F9" i="1"/>
  <c r="F15" i="1" s="1"/>
  <c r="L12" i="1"/>
  <c r="K12" i="1"/>
  <c r="K15" i="1" s="1"/>
  <c r="J12" i="1"/>
  <c r="I12" i="1"/>
  <c r="H12" i="1"/>
  <c r="G12" i="1"/>
  <c r="F12" i="1"/>
  <c r="J15" i="1" l="1"/>
  <c r="H21" i="3"/>
  <c r="H10" i="3" s="1"/>
  <c r="I21" i="3"/>
  <c r="I10" i="3" s="1"/>
  <c r="G21" i="3"/>
  <c r="G10" i="3" s="1"/>
  <c r="F21" i="3"/>
  <c r="F10" i="3" s="1"/>
  <c r="E21" i="3"/>
  <c r="E10" i="3" s="1"/>
  <c r="E29" i="3"/>
  <c r="G29" i="3"/>
  <c r="G28" i="3" s="1"/>
  <c r="F29" i="3"/>
  <c r="I29" i="3"/>
  <c r="H29" i="3"/>
  <c r="L15" i="1"/>
  <c r="H15" i="1"/>
</calcChain>
</file>

<file path=xl/sharedStrings.xml><?xml version="1.0" encoding="utf-8"?>
<sst xmlns="http://schemas.openxmlformats.org/spreadsheetml/2006/main" count="408" uniqueCount="123">
  <si>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</si>
  <si>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</si>
  <si>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</si>
  <si>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</si>
  <si>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</si>
  <si>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</si>
  <si>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</si>
  <si>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</si>
  <si>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</si>
  <si>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</si>
  <si>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</si>
  <si>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</si>
  <si>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</si>
  <si>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</si>
  <si>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</si>
  <si>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</si>
  <si>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</si>
  <si>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</si>
  <si>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</si>
  <si>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</si>
  <si>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</si>
  <si>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</si>
  <si>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</si>
  <si>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</si>
  <si>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</si>
  <si>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</si>
  <si>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</si>
  <si>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</si>
  <si>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</si>
  <si>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</si>
  <si>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</si>
  <si>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</si>
  <si>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</si>
  <si>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</si>
  <si>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</si>
  <si>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</si>
  <si>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</si>
  <si>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</si>
  <si>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</si>
  <si>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</si>
  <si>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</si>
  <si>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</si>
  <si>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</si>
  <si>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</si>
  <si>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</si>
  <si>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</si>
  <si>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</si>
  <si>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</si>
  <si>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</si>
  <si>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</si>
  <si>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</si>
  <si>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</si>
  <si>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</si>
  <si>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</si>
  <si>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</si>
  <si>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</si>
  <si>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</si>
  <si>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FINANCIJSKI PLAN OSNOVNE ŠKOLE IVANA FILIPOVIĆA
ZA 2023. I PROJEKCIJA ZA 2024. I 2025. GODINU</t>
  </si>
  <si>
    <t>EUR</t>
  </si>
  <si>
    <t>KN</t>
  </si>
  <si>
    <t>09 Obrazovanje</t>
  </si>
  <si>
    <t>091 Predškolsko i osnovno obrazovanje</t>
  </si>
  <si>
    <t>Pomoći iz drugih proračuna</t>
  </si>
  <si>
    <t>Pomoći temeljem prijenosa EU sredstava</t>
  </si>
  <si>
    <t>Opći prihodi i primici - decentralizirana sredstva</t>
  </si>
  <si>
    <t>Prihodi od imovine</t>
  </si>
  <si>
    <t>Prihodi od upravnih i administrativnih pristojbi, pristojbi po posebnim propisima i naknada</t>
  </si>
  <si>
    <t>Prihodi od prodaje proizvoda i robe te pruženih usluga, prihodi od donacija</t>
  </si>
  <si>
    <t>Donacije</t>
  </si>
  <si>
    <t>Financijski rashodi</t>
  </si>
  <si>
    <t>Naknade građanima i kućanstvima na temelju osiguranja i druge naknade</t>
  </si>
  <si>
    <t>DJELATNOST USTANOVA OSNOVNOG ŠKOLSTVA</t>
  </si>
  <si>
    <t>Aktivnost A023109A310901</t>
  </si>
  <si>
    <t>REDOVNA DJELATNOST PRORAČUNSKIH KORISNIKA</t>
  </si>
  <si>
    <t>Program A023109</t>
  </si>
  <si>
    <t>Izvor 1.1.</t>
  </si>
  <si>
    <t>OPĆI PRIHODI I PRIMICI</t>
  </si>
  <si>
    <t xml:space="preserve"> 3</t>
  </si>
  <si>
    <t xml:space="preserve"> 32</t>
  </si>
  <si>
    <t>Izvor 1.2.</t>
  </si>
  <si>
    <t>OPĆI PRIHODI I PRIMICI-DECENTRALIZIRANA SREDSTVA</t>
  </si>
  <si>
    <t xml:space="preserve"> 34</t>
  </si>
  <si>
    <t>Izvor 3.1.</t>
  </si>
  <si>
    <t>VLASTITI PRIHODI</t>
  </si>
  <si>
    <t xml:space="preserve"> 31</t>
  </si>
  <si>
    <t xml:space="preserve"> 4</t>
  </si>
  <si>
    <t xml:space="preserve"> 42</t>
  </si>
  <si>
    <t>Izvor 4.3.</t>
  </si>
  <si>
    <t>OSTALI PRIHODI ZA POSEBNE NAMJENE</t>
  </si>
  <si>
    <t xml:space="preserve"> 37</t>
  </si>
  <si>
    <t>Izvor 5.2.</t>
  </si>
  <si>
    <t>POMOĆI IZ DRUGIH PRORAČUNA</t>
  </si>
  <si>
    <t>Izvor 6.1.</t>
  </si>
  <si>
    <t>DONACIJE</t>
  </si>
  <si>
    <t>Aktivnost A023109A310902</t>
  </si>
  <si>
    <t>PRODUŽENI BORAVAK</t>
  </si>
  <si>
    <t>Aktivnost A023109A310903</t>
  </si>
  <si>
    <t>NABAVA DRUGIH OBRAZOVNIH MATERIJALA</t>
  </si>
  <si>
    <t>Aktivnost A023109A310904</t>
  </si>
  <si>
    <t>SUFINANCIRANJE PREHRANE</t>
  </si>
  <si>
    <t>Aktivnost A023109A310905</t>
  </si>
  <si>
    <t>IZVANNASTAVNE I OSTALE AKTIVNOSTI</t>
  </si>
  <si>
    <t>Aktivnost A023109A310906</t>
  </si>
  <si>
    <t>ŠKOLA U PRIRODI</t>
  </si>
  <si>
    <t>Aktivnost A023109A310907</t>
  </si>
  <si>
    <t>VIKENDOM U SPORTSKE DVORANE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</si>
  <si>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</si>
  <si>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</si>
  <si>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</si>
  <si>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</si>
  <si>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</si>
  <si>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VOĆE, POVRĆE I MLIJEČNI PROIZVODI</t>
  </si>
  <si>
    <t>Izvor 5.6.</t>
  </si>
  <si>
    <t>POMOĆI TEMELJEM PRIJENOSA EU SREDSTAVA</t>
  </si>
  <si>
    <t>Aktivnost A023109T310903</t>
  </si>
  <si>
    <t>SUFINANCIRANJE PROJEKATA PRIJAVLJENIH NA NATJEČAJE EUROPSKIH FONDOVA ILI PARTNERSTVA ZA EU FONDOVE</t>
  </si>
  <si>
    <t>Aktivnost A023109T310904</t>
  </si>
  <si>
    <t>POMOĆNICI U NASTAVI, STRUČNI I KOMUNIKACIJSKI POSREDNICI KAO POTPORA INKL. OBRAZOVANJU FAZA IV</t>
  </si>
  <si>
    <t>Aktivnost A023109T310905</t>
  </si>
  <si>
    <t>POMOĆNICI U NASTAVI/STRUČNI KOMUNIKACIJSKI POSREDNICI KAO POTPORA INKLUZIVNOM OBRAZOVANJU - FAZA V</t>
  </si>
  <si>
    <t>Projekcija za 2024.</t>
  </si>
  <si>
    <t>Projekcija za 2025.</t>
  </si>
  <si>
    <t>FINANCIJSKI PLAN OSNOVNE ŠKOLE IVANA FILIPOVIĆA 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</si>
</sst>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n"/>
    <numFmt numFmtId="165" formatCode="[$-1041A]#,##0.00;\-\ #,##0.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 indent="1"/>
    </xf>
    <xf numFmtId="164" fontId="6" fillId="0" borderId="3" xfId="0" applyNumberFormat="1" applyFont="1" applyFill="1" applyBorder="1" applyAlignment="1" applyProtection="1">
      <alignment horizontal="right" vertical="center" wrapText="1" indent="1"/>
    </xf>
    <xf numFmtId="164" fontId="6" fillId="0" borderId="3" xfId="0" applyNumberFormat="1" applyFont="1" applyBorder="1" applyAlignment="1">
      <alignment horizontal="right" vertical="center" indent="1"/>
    </xf>
    <xf numFmtId="164" fontId="11" fillId="3" borderId="3" xfId="0" applyNumberFormat="1" applyFont="1" applyFill="1" applyBorder="1" applyAlignment="1" applyProtection="1">
      <alignment horizontal="right" vertical="center" indent="1"/>
    </xf>
    <xf numFmtId="164" fontId="11" fillId="0" borderId="3" xfId="0" applyNumberFormat="1" applyFont="1" applyFill="1" applyBorder="1" applyAlignment="1" applyProtection="1">
      <alignment horizontal="right" vertical="center" indent="1"/>
    </xf>
    <xf numFmtId="164" fontId="11" fillId="3" borderId="3" xfId="0" applyNumberFormat="1" applyFont="1" applyFill="1" applyBorder="1" applyAlignment="1" applyProtection="1">
      <alignment horizontal="right" vertical="center" wrapText="1" inden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right" wrapText="1" indent="1"/>
    </xf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 wrapText="1"/>
    </xf>
    <xf numFmtId="0" fontId="0" fillId="0" borderId="0" xfId="0" applyFont="1"/>
    <xf numFmtId="0" fontId="1" fillId="0" borderId="0" xfId="0" applyFont="1"/>
    <xf numFmtId="0" fontId="25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3" xfId="0" applyNumberFormat="1" applyFont="1" applyFill="1" applyBorder="1" applyAlignment="1" applyProtection="1">
      <alignment horizontal="left" vertical="center"/>
    </xf>
    <xf numFmtId="0" fontId="22" fillId="2" borderId="3" xfId="0" applyNumberFormat="1" applyFont="1" applyFill="1" applyBorder="1" applyAlignment="1" applyProtection="1">
      <alignment vertical="center" wrapText="1"/>
    </xf>
    <xf numFmtId="164" fontId="6" fillId="2" borderId="4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 vertical="center" indent="1"/>
    </xf>
    <xf numFmtId="164" fontId="3" fillId="2" borderId="4" xfId="0" applyNumberFormat="1" applyFont="1" applyFill="1" applyBorder="1" applyAlignment="1">
      <alignment horizontal="right" vertical="center" indent="1"/>
    </xf>
    <xf numFmtId="164" fontId="3" fillId="2" borderId="3" xfId="0" applyNumberFormat="1" applyFont="1" applyFill="1" applyBorder="1" applyAlignment="1">
      <alignment horizontal="right" vertical="center" indent="1"/>
    </xf>
    <xf numFmtId="4" fontId="6" fillId="2" borderId="4" xfId="0" applyNumberFormat="1" applyFont="1" applyFill="1" applyBorder="1" applyAlignment="1">
      <alignment horizontal="right" vertical="center" indent="1"/>
    </xf>
    <xf numFmtId="164" fontId="19" fillId="2" borderId="4" xfId="0" applyNumberFormat="1" applyFont="1" applyFill="1" applyBorder="1" applyAlignment="1">
      <alignment horizontal="right" vertical="center" indent="1"/>
    </xf>
    <xf numFmtId="164" fontId="20" fillId="2" borderId="4" xfId="0" applyNumberFormat="1" applyFont="1" applyFill="1" applyBorder="1" applyAlignment="1">
      <alignment horizontal="right" vertical="center" inden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 readingOrder="1"/>
      <protection locked="0"/>
    </xf>
    <xf numFmtId="0" fontId="28" fillId="0" borderId="7" xfId="0" applyFont="1" applyFill="1" applyBorder="1" applyAlignment="1" applyProtection="1">
      <alignment horizontal="left" vertical="center" wrapText="1" indent="1" readingOrder="1"/>
      <protection locked="0"/>
    </xf>
    <xf numFmtId="165" fontId="28" fillId="0" borderId="6" xfId="0" applyNumberFormat="1" applyFont="1" applyFill="1" applyBorder="1" applyAlignment="1" applyProtection="1">
      <alignment horizontal="right" vertical="center" wrapText="1" indent="1" readingOrder="1"/>
      <protection locked="0"/>
    </xf>
    <xf numFmtId="0" fontId="28" fillId="0" borderId="6" xfId="0" applyFont="1" applyFill="1" applyBorder="1" applyAlignment="1" applyProtection="1">
      <alignment horizontal="left" vertical="center" wrapText="1" indent="1" readingOrder="1"/>
      <protection locked="0"/>
    </xf>
    <xf numFmtId="0" fontId="31" fillId="0" borderId="6" xfId="0" applyFont="1" applyFill="1" applyBorder="1" applyAlignment="1" applyProtection="1">
      <alignment horizontal="left" vertical="center" wrapText="1" indent="1" readingOrder="1"/>
      <protection locked="0"/>
    </xf>
    <xf numFmtId="165" fontId="31" fillId="0" borderId="6" xfId="0" applyNumberFormat="1" applyFont="1" applyFill="1" applyBorder="1" applyAlignment="1" applyProtection="1">
      <alignment horizontal="right" vertical="center" wrapText="1" indent="1" readingOrder="1"/>
      <protection locked="0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/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 readingOrder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28" fillId="5" borderId="7" xfId="0" applyFont="1" applyFill="1" applyBorder="1" applyAlignment="1" applyProtection="1">
      <alignment horizontal="center" vertical="center" wrapText="1" readingOrder="1"/>
      <protection locked="0"/>
    </xf>
    <xf numFmtId="0" fontId="28" fillId="5" borderId="8" xfId="0" applyFont="1" applyFill="1" applyBorder="1" applyAlignment="1" applyProtection="1">
      <alignment horizontal="center" vertical="center" wrapText="1" readingOrder="1"/>
      <protection locked="0"/>
    </xf>
    <xf numFmtId="0" fontId="28" fillId="0" borderId="6" xfId="0" applyFont="1" applyFill="1" applyBorder="1" applyAlignment="1" applyProtection="1">
      <alignment horizontal="left" vertical="center" wrapText="1" indent="1" readingOrder="1"/>
      <protection locked="0"/>
    </xf>
    <xf numFmtId="0" fontId="29" fillId="0" borderId="6" xfId="0" applyFont="1" applyFill="1" applyBorder="1" applyAlignment="1">
      <alignment horizontal="left" vertical="center" indent="1"/>
    </xf>
    <xf numFmtId="165" fontId="28" fillId="0" borderId="7" xfId="0" applyNumberFormat="1" applyFont="1" applyFill="1" applyBorder="1" applyAlignment="1" applyProtection="1">
      <alignment horizontal="right" vertical="center" wrapText="1" indent="1" readingOrder="1"/>
      <protection locked="0"/>
    </xf>
    <xf numFmtId="165" fontId="28" fillId="0" borderId="8" xfId="0" applyNumberFormat="1" applyFont="1" applyFill="1" applyBorder="1" applyAlignment="1" applyProtection="1">
      <alignment horizontal="right" vertical="center" wrapText="1" indent="1" readingOrder="1"/>
      <protection locked="0"/>
    </xf>
    <xf numFmtId="165" fontId="28" fillId="0" borderId="6" xfId="0" applyNumberFormat="1" applyFont="1" applyFill="1" applyBorder="1" applyAlignment="1" applyProtection="1">
      <alignment horizontal="right" vertical="center" wrapText="1" indent="1" readingOrder="1"/>
      <protection locked="0"/>
    </xf>
    <xf numFmtId="0" fontId="29" fillId="0" borderId="6" xfId="0" applyFont="1" applyFill="1" applyBorder="1" applyAlignment="1">
      <alignment horizontal="right" vertical="center" indent="1"/>
    </xf>
    <xf numFmtId="0" fontId="31" fillId="0" borderId="6" xfId="0" applyFont="1" applyFill="1" applyBorder="1" applyAlignment="1" applyProtection="1">
      <alignment horizontal="left" vertical="center" wrapText="1" indent="1" readingOrder="1"/>
      <protection locked="0"/>
    </xf>
    <xf numFmtId="0" fontId="30" fillId="0" borderId="6" xfId="0" applyFont="1" applyFill="1" applyBorder="1" applyAlignment="1">
      <alignment horizontal="left" vertical="center" indent="1"/>
    </xf>
    <xf numFmtId="165" fontId="31" fillId="0" borderId="7" xfId="0" applyNumberFormat="1" applyFont="1" applyFill="1" applyBorder="1" applyAlignment="1" applyProtection="1">
      <alignment horizontal="right" vertical="center" wrapText="1" indent="1" readingOrder="1"/>
      <protection locked="0"/>
    </xf>
    <xf numFmtId="165" fontId="31" fillId="0" borderId="8" xfId="0" applyNumberFormat="1" applyFont="1" applyFill="1" applyBorder="1" applyAlignment="1" applyProtection="1">
      <alignment horizontal="right" vertical="center" wrapText="1" indent="1" readingOrder="1"/>
      <protection locked="0"/>
    </xf>
    <xf numFmtId="165" fontId="31" fillId="0" borderId="6" xfId="0" applyNumberFormat="1" applyFont="1" applyFill="1" applyBorder="1" applyAlignment="1" applyProtection="1">
      <alignment horizontal="right" vertical="center" wrapText="1" indent="1" readingOrder="1"/>
      <protection locked="0"/>
    </xf>
    <xf numFmtId="0" fontId="30" fillId="0" borderId="6" xfId="0" applyFont="1" applyFill="1" applyBorder="1" applyAlignment="1">
      <alignment horizontal="right" vertical="center" indent="1"/>
    </xf>
    <xf numFmtId="0" fontId="28" fillId="0" borderId="7" xfId="0" applyFont="1" applyFill="1" applyBorder="1" applyAlignment="1" applyProtection="1">
      <alignment horizontal="left" vertical="center" wrapText="1" indent="1" readingOrder="1"/>
      <protection locked="0"/>
    </xf>
    <xf numFmtId="0" fontId="30" fillId="0" borderId="10" xfId="0" applyFont="1" applyBorder="1" applyAlignment="1">
      <alignment horizontal="left" vertical="center" indent="1"/>
    </xf>
    <xf numFmtId="0" fontId="30" fillId="0" borderId="8" xfId="0" applyFont="1" applyBorder="1" applyAlignment="1">
      <alignment horizontal="left" vertical="center" indent="1"/>
    </xf>
    <xf numFmtId="0" fontId="0" fillId="0" borderId="0" xfId="0" applyAlignment="1"/>
    <xf numFmtId="0" fontId="27" fillId="0" borderId="9" xfId="0" applyFont="1" applyFill="1" applyBorder="1" applyAlignment="1" applyProtection="1">
      <alignment horizontal="right" wrapText="1" indent="1" readingOrder="1"/>
      <protection locked="0"/>
    </xf>
    <xf numFmtId="0" fontId="17" fillId="0" borderId="9" xfId="0" applyFont="1" applyBorder="1" applyAlignment="1">
      <alignment horizontal="right" indent="1" readingOrder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J14" sqref="J14"/>
    </sheetView>
  </sheetViews>
  <sheetFormatPr defaultRowHeight="14.4" x14ac:dyDescent="0.3"/>
  <cols>
    <col min="5" max="5" width="25.33203125" customWidth="1"/>
    <col min="6" max="9" width="20.6640625" customWidth="1"/>
    <col min="10" max="12" width="25.33203125" customWidth="1"/>
  </cols>
  <sheetData>
    <row r="1" spans="1:12" ht="42" customHeight="1" x14ac:dyDescent="0.3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8" customHeight="1" x14ac:dyDescent="0.3">
      <c r="A2" s="5"/>
      <c r="B2" s="5"/>
      <c r="C2" s="5"/>
      <c r="D2" s="5"/>
      <c r="E2" s="5"/>
      <c r="F2" s="25"/>
      <c r="G2" s="5"/>
      <c r="H2" s="25"/>
      <c r="I2" s="5"/>
      <c r="J2" s="5"/>
      <c r="K2" s="5"/>
      <c r="L2" s="5"/>
    </row>
    <row r="3" spans="1:12" ht="15.6" x14ac:dyDescent="0.3">
      <c r="A3" s="87" t="s">
        <v>32</v>
      </c>
      <c r="B3" s="87"/>
      <c r="C3" s="87"/>
      <c r="D3" s="87"/>
      <c r="E3" s="87"/>
      <c r="F3" s="87"/>
      <c r="G3" s="87"/>
      <c r="H3" s="87"/>
      <c r="I3" s="87"/>
      <c r="J3" s="87"/>
      <c r="K3" s="98"/>
      <c r="L3" s="98"/>
    </row>
    <row r="4" spans="1:12" ht="17.399999999999999" x14ac:dyDescent="0.3">
      <c r="A4" s="5"/>
      <c r="B4" s="5"/>
      <c r="C4" s="5"/>
      <c r="D4" s="5"/>
      <c r="E4" s="5"/>
      <c r="F4" s="25"/>
      <c r="G4" s="5"/>
      <c r="H4" s="25"/>
      <c r="I4" s="5"/>
      <c r="J4" s="5"/>
      <c r="K4" s="6"/>
      <c r="L4" s="6"/>
    </row>
    <row r="5" spans="1:12" ht="18" customHeight="1" x14ac:dyDescent="0.3">
      <c r="A5" s="87" t="s">
        <v>39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7.399999999999999" x14ac:dyDescent="0.3">
      <c r="A6" s="1"/>
      <c r="B6" s="2"/>
      <c r="C6" s="2"/>
      <c r="D6" s="2"/>
      <c r="E6" s="7"/>
      <c r="F6" s="7"/>
      <c r="G6" s="8"/>
      <c r="H6" s="8"/>
      <c r="I6" s="8"/>
      <c r="J6" s="8"/>
      <c r="K6" s="8"/>
      <c r="L6" s="35" t="s">
        <v>44</v>
      </c>
    </row>
    <row r="7" spans="1:12" ht="26.4" x14ac:dyDescent="0.3">
      <c r="A7" s="29"/>
      <c r="B7" s="30"/>
      <c r="C7" s="30"/>
      <c r="D7" s="31"/>
      <c r="E7" s="32"/>
      <c r="F7" s="105" t="s">
        <v>41</v>
      </c>
      <c r="G7" s="106"/>
      <c r="H7" s="105" t="s">
        <v>42</v>
      </c>
      <c r="I7" s="106"/>
      <c r="J7" s="4" t="s">
        <v>47</v>
      </c>
      <c r="K7" s="4" t="s">
        <v>48</v>
      </c>
      <c r="L7" s="4" t="s">
        <v>49</v>
      </c>
    </row>
    <row r="8" spans="1:12" x14ac:dyDescent="0.3">
      <c r="A8" s="29"/>
      <c r="B8" s="30"/>
      <c r="C8" s="30"/>
      <c r="D8" s="31"/>
      <c r="E8" s="32"/>
      <c r="F8" s="39" t="s">
        <v>58</v>
      </c>
      <c r="G8" s="39" t="s">
        <v>59</v>
      </c>
      <c r="H8" s="39" t="s">
        <v>58</v>
      </c>
      <c r="I8" s="39" t="s">
        <v>59</v>
      </c>
      <c r="J8" s="4"/>
      <c r="K8" s="4"/>
      <c r="L8" s="4"/>
    </row>
    <row r="9" spans="1:12" x14ac:dyDescent="0.3">
      <c r="A9" s="99" t="s">
        <v>0</v>
      </c>
      <c r="B9" s="100"/>
      <c r="C9" s="100"/>
      <c r="D9" s="100"/>
      <c r="E9" s="101"/>
      <c r="F9" s="43">
        <f>F10+F11</f>
        <v>976768.99</v>
      </c>
      <c r="G9" s="43">
        <f t="shared" ref="G9:L9" si="0">G10+G11</f>
        <v>7359465.8399999999</v>
      </c>
      <c r="H9" s="43">
        <f t="shared" si="0"/>
        <v>1112840.8999999999</v>
      </c>
      <c r="I9" s="43">
        <f t="shared" si="0"/>
        <v>8384700</v>
      </c>
      <c r="J9" s="43">
        <f t="shared" si="0"/>
        <v>1284200</v>
      </c>
      <c r="K9" s="43">
        <f t="shared" si="0"/>
        <v>1313190</v>
      </c>
      <c r="L9" s="43">
        <f t="shared" si="0"/>
        <v>1335780</v>
      </c>
    </row>
    <row r="10" spans="1:12" x14ac:dyDescent="0.3">
      <c r="A10" s="102" t="s">
        <v>1</v>
      </c>
      <c r="B10" s="90"/>
      <c r="C10" s="90"/>
      <c r="D10" s="90"/>
      <c r="E10" s="103"/>
      <c r="F10" s="44">
        <v>976768.99</v>
      </c>
      <c r="G10" s="40">
        <v>7359465.8399999999</v>
      </c>
      <c r="H10" s="40">
        <v>1112840.8999999999</v>
      </c>
      <c r="I10" s="40">
        <v>8384700</v>
      </c>
      <c r="J10" s="40">
        <v>1284200</v>
      </c>
      <c r="K10" s="40">
        <v>1313190</v>
      </c>
      <c r="L10" s="40">
        <v>1335780</v>
      </c>
    </row>
    <row r="11" spans="1:12" x14ac:dyDescent="0.3">
      <c r="A11" s="104" t="s">
        <v>2</v>
      </c>
      <c r="B11" s="103"/>
      <c r="C11" s="103"/>
      <c r="D11" s="103"/>
      <c r="E11" s="103"/>
      <c r="F11" s="44"/>
      <c r="G11" s="40"/>
      <c r="H11" s="40"/>
      <c r="I11" s="40"/>
      <c r="J11" s="40"/>
      <c r="K11" s="40"/>
      <c r="L11" s="40"/>
    </row>
    <row r="12" spans="1:12" x14ac:dyDescent="0.3">
      <c r="A12" s="36" t="s">
        <v>3</v>
      </c>
      <c r="B12" s="37"/>
      <c r="C12" s="37"/>
      <c r="D12" s="37"/>
      <c r="E12" s="37"/>
      <c r="F12" s="43">
        <f>F13+F14</f>
        <v>979438.63</v>
      </c>
      <c r="G12" s="43">
        <f>G13+G14</f>
        <v>7379580.2199999997</v>
      </c>
      <c r="H12" s="43">
        <f t="shared" ref="H12:L12" si="1">H13+H14</f>
        <v>1112840.8999999999</v>
      </c>
      <c r="I12" s="43">
        <f t="shared" si="1"/>
        <v>8384700</v>
      </c>
      <c r="J12" s="43">
        <f t="shared" si="1"/>
        <v>1284200</v>
      </c>
      <c r="K12" s="43">
        <f t="shared" si="1"/>
        <v>1313190</v>
      </c>
      <c r="L12" s="43">
        <f t="shared" si="1"/>
        <v>1335780</v>
      </c>
    </row>
    <row r="13" spans="1:12" x14ac:dyDescent="0.3">
      <c r="A13" s="89" t="s">
        <v>4</v>
      </c>
      <c r="B13" s="90"/>
      <c r="C13" s="90"/>
      <c r="D13" s="90"/>
      <c r="E13" s="90"/>
      <c r="F13" s="40">
        <v>954368.56</v>
      </c>
      <c r="G13" s="40">
        <v>7190689.8099999996</v>
      </c>
      <c r="H13" s="40">
        <v>1090676.18</v>
      </c>
      <c r="I13" s="40">
        <v>8217700</v>
      </c>
      <c r="J13" s="40">
        <v>1261710</v>
      </c>
      <c r="K13" s="40">
        <v>1291070</v>
      </c>
      <c r="L13" s="41">
        <v>1313580</v>
      </c>
    </row>
    <row r="14" spans="1:12" x14ac:dyDescent="0.3">
      <c r="A14" s="107" t="s">
        <v>5</v>
      </c>
      <c r="B14" s="103"/>
      <c r="C14" s="103"/>
      <c r="D14" s="103"/>
      <c r="E14" s="103"/>
      <c r="F14" s="44">
        <v>25070.07</v>
      </c>
      <c r="G14" s="42">
        <v>188890.41</v>
      </c>
      <c r="H14" s="42">
        <v>22164.720000000001</v>
      </c>
      <c r="I14" s="42">
        <v>167000</v>
      </c>
      <c r="J14" s="42">
        <v>22490</v>
      </c>
      <c r="K14" s="42">
        <v>22120</v>
      </c>
      <c r="L14" s="41">
        <v>22200</v>
      </c>
    </row>
    <row r="15" spans="1:12" x14ac:dyDescent="0.3">
      <c r="A15" s="108" t="s">
        <v>6</v>
      </c>
      <c r="B15" s="100"/>
      <c r="C15" s="100"/>
      <c r="D15" s="100"/>
      <c r="E15" s="100"/>
      <c r="F15" s="45">
        <f>F9-F12</f>
        <v>-2669.640000000014</v>
      </c>
      <c r="G15" s="45">
        <f t="shared" ref="G15:L15" si="2">G9-G12</f>
        <v>-20114.379999999888</v>
      </c>
      <c r="H15" s="45">
        <f t="shared" si="2"/>
        <v>0</v>
      </c>
      <c r="I15" s="45">
        <f t="shared" si="2"/>
        <v>0</v>
      </c>
      <c r="J15" s="45">
        <f t="shared" si="2"/>
        <v>0</v>
      </c>
      <c r="K15" s="45">
        <f t="shared" si="2"/>
        <v>0</v>
      </c>
      <c r="L15" s="45">
        <f t="shared" si="2"/>
        <v>0</v>
      </c>
    </row>
    <row r="16" spans="1:12" ht="17.399999999999999" x14ac:dyDescent="0.3">
      <c r="A16" s="5"/>
      <c r="B16" s="9"/>
      <c r="C16" s="9"/>
      <c r="D16" s="9"/>
      <c r="E16" s="9"/>
      <c r="F16" s="23"/>
      <c r="G16" s="9"/>
      <c r="H16" s="23"/>
      <c r="I16" s="9"/>
      <c r="J16" s="3"/>
      <c r="K16" s="3"/>
      <c r="L16" s="3"/>
    </row>
    <row r="17" spans="1:12" ht="18" customHeight="1" x14ac:dyDescent="0.3">
      <c r="A17" s="87" t="s">
        <v>40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ht="17.399999999999999" x14ac:dyDescent="0.3">
      <c r="A18" s="25"/>
      <c r="B18" s="23"/>
      <c r="C18" s="23"/>
      <c r="D18" s="23"/>
      <c r="E18" s="23"/>
      <c r="F18" s="23"/>
      <c r="G18" s="23"/>
      <c r="H18" s="23"/>
      <c r="I18" s="23"/>
      <c r="J18" s="24"/>
      <c r="K18" s="24"/>
      <c r="L18" s="24"/>
    </row>
    <row r="19" spans="1:12" ht="26.4" x14ac:dyDescent="0.3">
      <c r="A19" s="29"/>
      <c r="B19" s="30"/>
      <c r="C19" s="30"/>
      <c r="D19" s="31"/>
      <c r="E19" s="32"/>
      <c r="F19" s="105" t="s">
        <v>41</v>
      </c>
      <c r="G19" s="106"/>
      <c r="H19" s="105" t="s">
        <v>42</v>
      </c>
      <c r="I19" s="106"/>
      <c r="J19" s="4" t="s">
        <v>47</v>
      </c>
      <c r="K19" s="4" t="s">
        <v>48</v>
      </c>
      <c r="L19" s="4" t="s">
        <v>49</v>
      </c>
    </row>
    <row r="20" spans="1:12" x14ac:dyDescent="0.3">
      <c r="A20" s="29"/>
      <c r="B20" s="30"/>
      <c r="C20" s="30"/>
      <c r="D20" s="31"/>
      <c r="E20" s="32"/>
      <c r="F20" s="39" t="s">
        <v>58</v>
      </c>
      <c r="G20" s="39" t="s">
        <v>59</v>
      </c>
      <c r="H20" s="39" t="s">
        <v>58</v>
      </c>
      <c r="I20" s="39" t="s">
        <v>59</v>
      </c>
      <c r="J20" s="4"/>
      <c r="K20" s="4"/>
      <c r="L20" s="4"/>
    </row>
    <row r="21" spans="1:12" ht="15.75" customHeight="1" x14ac:dyDescent="0.3">
      <c r="A21" s="102" t="s">
        <v>8</v>
      </c>
      <c r="B21" s="109"/>
      <c r="C21" s="109"/>
      <c r="D21" s="109"/>
      <c r="E21" s="110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</row>
    <row r="22" spans="1:12" x14ac:dyDescent="0.3">
      <c r="A22" s="102" t="s">
        <v>9</v>
      </c>
      <c r="B22" s="90"/>
      <c r="C22" s="90"/>
      <c r="D22" s="90"/>
      <c r="E22" s="90"/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</row>
    <row r="23" spans="1:12" x14ac:dyDescent="0.3">
      <c r="A23" s="108" t="s">
        <v>10</v>
      </c>
      <c r="B23" s="100"/>
      <c r="C23" s="100"/>
      <c r="D23" s="100"/>
      <c r="E23" s="100"/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</row>
    <row r="24" spans="1:12" ht="17.399999999999999" x14ac:dyDescent="0.3">
      <c r="A24" s="22"/>
      <c r="B24" s="23"/>
      <c r="C24" s="23"/>
      <c r="D24" s="23"/>
      <c r="E24" s="23"/>
      <c r="F24" s="23"/>
      <c r="G24" s="23"/>
      <c r="H24" s="23"/>
      <c r="I24" s="23"/>
      <c r="J24" s="24"/>
      <c r="K24" s="24"/>
      <c r="L24" s="24"/>
    </row>
    <row r="25" spans="1:12" ht="18" customHeight="1" x14ac:dyDescent="0.3">
      <c r="A25" s="87" t="s">
        <v>54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ht="17.399999999999999" x14ac:dyDescent="0.3">
      <c r="A26" s="22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</row>
    <row r="27" spans="1:12" ht="26.4" x14ac:dyDescent="0.3">
      <c r="A27" s="29"/>
      <c r="B27" s="30"/>
      <c r="C27" s="30"/>
      <c r="D27" s="31"/>
      <c r="E27" s="32"/>
      <c r="F27" s="105" t="s">
        <v>41</v>
      </c>
      <c r="G27" s="106"/>
      <c r="H27" s="105" t="s">
        <v>42</v>
      </c>
      <c r="I27" s="106"/>
      <c r="J27" s="4" t="s">
        <v>47</v>
      </c>
      <c r="K27" s="4" t="s">
        <v>48</v>
      </c>
      <c r="L27" s="4" t="s">
        <v>49</v>
      </c>
    </row>
    <row r="28" spans="1:12" x14ac:dyDescent="0.3">
      <c r="A28" s="29"/>
      <c r="B28" s="30"/>
      <c r="C28" s="30"/>
      <c r="D28" s="31"/>
      <c r="E28" s="32"/>
      <c r="F28" s="39" t="s">
        <v>58</v>
      </c>
      <c r="G28" s="39" t="s">
        <v>59</v>
      </c>
      <c r="H28" s="39" t="s">
        <v>58</v>
      </c>
      <c r="I28" s="39" t="s">
        <v>59</v>
      </c>
      <c r="J28" s="46"/>
      <c r="K28" s="46"/>
      <c r="L28" s="4"/>
    </row>
    <row r="29" spans="1:12" x14ac:dyDescent="0.3">
      <c r="A29" s="91" t="s">
        <v>43</v>
      </c>
      <c r="B29" s="92"/>
      <c r="C29" s="92"/>
      <c r="D29" s="92"/>
      <c r="E29" s="93"/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</row>
    <row r="30" spans="1:12" ht="30" customHeight="1" x14ac:dyDescent="0.3">
      <c r="A30" s="94" t="s">
        <v>7</v>
      </c>
      <c r="B30" s="95"/>
      <c r="C30" s="95"/>
      <c r="D30" s="95"/>
      <c r="E30" s="96"/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</row>
    <row r="33" spans="1:12" x14ac:dyDescent="0.3">
      <c r="A33" s="89" t="s">
        <v>11</v>
      </c>
      <c r="B33" s="90"/>
      <c r="C33" s="90"/>
      <c r="D33" s="90"/>
      <c r="E33" s="90"/>
      <c r="F33" s="38"/>
      <c r="G33" s="34">
        <v>0</v>
      </c>
      <c r="H33" s="34"/>
      <c r="I33" s="34">
        <v>0</v>
      </c>
      <c r="J33" s="34">
        <v>0</v>
      </c>
      <c r="K33" s="34">
        <v>0</v>
      </c>
      <c r="L33" s="34">
        <v>0</v>
      </c>
    </row>
    <row r="34" spans="1:12" ht="11.25" customHeight="1" x14ac:dyDescent="0.3">
      <c r="A34" s="17"/>
      <c r="B34" s="18"/>
      <c r="C34" s="18"/>
      <c r="D34" s="18"/>
      <c r="E34" s="18"/>
      <c r="F34" s="18"/>
      <c r="G34" s="19"/>
      <c r="H34" s="19"/>
      <c r="I34" s="19"/>
      <c r="J34" s="19"/>
      <c r="K34" s="19"/>
      <c r="L34" s="19"/>
    </row>
    <row r="35" spans="1:12" ht="29.25" customHeight="1" x14ac:dyDescent="0.3">
      <c r="A35" s="85" t="s">
        <v>55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2" ht="8.25" customHeight="1" x14ac:dyDescent="0.3"/>
    <row r="37" spans="1:12" x14ac:dyDescent="0.3">
      <c r="A37" s="85" t="s">
        <v>45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2" ht="8.25" customHeight="1" x14ac:dyDescent="0.3"/>
    <row r="39" spans="1:12" ht="29.25" customHeight="1" x14ac:dyDescent="0.3">
      <c r="A39" s="85" t="s">
        <v>46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</sheetData>
  <mergeCells count="26">
    <mergeCell ref="F19:G19"/>
    <mergeCell ref="H19:I19"/>
    <mergeCell ref="F27:G27"/>
    <mergeCell ref="H27:I27"/>
    <mergeCell ref="A13:E13"/>
    <mergeCell ref="A21:E21"/>
    <mergeCell ref="A22:E22"/>
    <mergeCell ref="A23:E23"/>
    <mergeCell ref="A5:L5"/>
    <mergeCell ref="A17:L17"/>
    <mergeCell ref="A1:L1"/>
    <mergeCell ref="A3:L3"/>
    <mergeCell ref="A9:E9"/>
    <mergeCell ref="A10:E10"/>
    <mergeCell ref="A11:E11"/>
    <mergeCell ref="F7:G7"/>
    <mergeCell ref="H7:I7"/>
    <mergeCell ref="A14:E14"/>
    <mergeCell ref="A15:E15"/>
    <mergeCell ref="A39:L39"/>
    <mergeCell ref="A25:L25"/>
    <mergeCell ref="A35:L35"/>
    <mergeCell ref="A33:E33"/>
    <mergeCell ref="A37:L37"/>
    <mergeCell ref="A29:E29"/>
    <mergeCell ref="A30:E30"/>
  </mergeCells>
  <pageMargins left="0.7" right="0.7" top="0.75" bottom="0.75" header="0.3" footer="0.3"/>
  <pageSetup paperSize="9" scale="5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16" workbookViewId="0">
      <selection activeCell="G10" sqref="G1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87" t="s">
        <v>122</v>
      </c>
      <c r="B1" s="87"/>
      <c r="C1" s="87"/>
      <c r="D1" s="87"/>
      <c r="E1" s="87"/>
      <c r="F1" s="87"/>
      <c r="G1" s="87"/>
      <c r="H1" s="87"/>
      <c r="I1" s="87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87" t="s">
        <v>32</v>
      </c>
      <c r="B3" s="87"/>
      <c r="C3" s="87"/>
      <c r="D3" s="87"/>
      <c r="E3" s="87"/>
      <c r="F3" s="87"/>
      <c r="G3" s="87"/>
      <c r="H3" s="98"/>
      <c r="I3" s="98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87" t="s">
        <v>15</v>
      </c>
      <c r="B5" s="88"/>
      <c r="C5" s="88"/>
      <c r="D5" s="88"/>
      <c r="E5" s="88"/>
      <c r="F5" s="88"/>
      <c r="G5" s="88"/>
      <c r="H5" s="88"/>
      <c r="I5" s="88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15.6" x14ac:dyDescent="0.3">
      <c r="A7" s="87" t="s">
        <v>1</v>
      </c>
      <c r="B7" s="111"/>
      <c r="C7" s="111"/>
      <c r="D7" s="111"/>
      <c r="E7" s="111"/>
      <c r="F7" s="111"/>
      <c r="G7" s="111"/>
      <c r="H7" s="111"/>
      <c r="I7" s="111"/>
    </row>
    <row r="8" spans="1:9" ht="17.399999999999999" x14ac:dyDescent="0.3">
      <c r="A8" s="5"/>
      <c r="B8" s="5"/>
      <c r="C8" s="5"/>
      <c r="D8" s="5"/>
      <c r="E8" s="5"/>
      <c r="F8" s="5"/>
      <c r="G8" s="5"/>
      <c r="H8" s="6"/>
      <c r="I8" s="47" t="s">
        <v>58</v>
      </c>
    </row>
    <row r="9" spans="1:9" ht="26.4" x14ac:dyDescent="0.3">
      <c r="A9" s="21" t="s">
        <v>16</v>
      </c>
      <c r="B9" s="20" t="s">
        <v>17</v>
      </c>
      <c r="C9" s="20" t="s">
        <v>18</v>
      </c>
      <c r="D9" s="20" t="s">
        <v>14</v>
      </c>
      <c r="E9" s="20" t="s">
        <v>12</v>
      </c>
      <c r="F9" s="21" t="s">
        <v>13</v>
      </c>
      <c r="G9" s="21" t="s">
        <v>47</v>
      </c>
      <c r="H9" s="21" t="s">
        <v>48</v>
      </c>
      <c r="I9" s="21" t="s">
        <v>49</v>
      </c>
    </row>
    <row r="10" spans="1:9" s="58" customFormat="1" ht="25.2" customHeight="1" x14ac:dyDescent="0.3">
      <c r="A10" s="52">
        <v>6</v>
      </c>
      <c r="B10" s="52"/>
      <c r="C10" s="52"/>
      <c r="D10" s="52" t="s">
        <v>1</v>
      </c>
      <c r="E10" s="71">
        <f>E11+E14+E16+E18+E21</f>
        <v>976768.99</v>
      </c>
      <c r="F10" s="71">
        <f t="shared" ref="F10:I10" si="0">F11+F14+F16+F18+F21</f>
        <v>1112840.8999999999</v>
      </c>
      <c r="G10" s="71">
        <f t="shared" si="0"/>
        <v>1284200</v>
      </c>
      <c r="H10" s="71">
        <f t="shared" si="0"/>
        <v>1313190</v>
      </c>
      <c r="I10" s="71">
        <f t="shared" si="0"/>
        <v>1335780</v>
      </c>
    </row>
    <row r="11" spans="1:9" s="58" customFormat="1" ht="39.6" x14ac:dyDescent="0.3">
      <c r="A11" s="10"/>
      <c r="B11" s="50">
        <v>63</v>
      </c>
      <c r="C11" s="10"/>
      <c r="D11" s="10" t="s">
        <v>50</v>
      </c>
      <c r="E11" s="67">
        <f>E12+E13</f>
        <v>751173.07000000007</v>
      </c>
      <c r="F11" s="67">
        <f t="shared" ref="F11:I11" si="1">F12+F13</f>
        <v>839511.58000000007</v>
      </c>
      <c r="G11" s="67">
        <f t="shared" si="1"/>
        <v>943080</v>
      </c>
      <c r="H11" s="67">
        <f t="shared" si="1"/>
        <v>998280</v>
      </c>
      <c r="I11" s="67">
        <f t="shared" si="1"/>
        <v>1016670</v>
      </c>
    </row>
    <row r="12" spans="1:9" s="57" customFormat="1" ht="21" customHeight="1" x14ac:dyDescent="0.3">
      <c r="A12" s="11"/>
      <c r="B12" s="54"/>
      <c r="C12" s="54">
        <v>52</v>
      </c>
      <c r="D12" s="11" t="s">
        <v>62</v>
      </c>
      <c r="E12" s="68">
        <v>739410.06</v>
      </c>
      <c r="F12" s="69">
        <v>811334.54</v>
      </c>
      <c r="G12" s="69">
        <v>927130</v>
      </c>
      <c r="H12" s="69">
        <v>984130</v>
      </c>
      <c r="I12" s="69">
        <v>1002130</v>
      </c>
    </row>
    <row r="13" spans="1:9" s="57" customFormat="1" ht="30" customHeight="1" x14ac:dyDescent="0.3">
      <c r="A13" s="11"/>
      <c r="B13" s="54"/>
      <c r="C13" s="54">
        <v>56</v>
      </c>
      <c r="D13" s="61" t="s">
        <v>63</v>
      </c>
      <c r="E13" s="68">
        <v>11763.01</v>
      </c>
      <c r="F13" s="69">
        <v>28177.040000000001</v>
      </c>
      <c r="G13" s="69">
        <v>15950</v>
      </c>
      <c r="H13" s="69">
        <v>14150</v>
      </c>
      <c r="I13" s="69">
        <v>14540</v>
      </c>
    </row>
    <row r="14" spans="1:9" s="58" customFormat="1" ht="21" customHeight="1" x14ac:dyDescent="0.3">
      <c r="A14" s="28"/>
      <c r="B14" s="51">
        <v>64</v>
      </c>
      <c r="C14" s="59"/>
      <c r="D14" s="60" t="s">
        <v>65</v>
      </c>
      <c r="E14" s="67">
        <f>E15</f>
        <v>4.1900000000000004</v>
      </c>
      <c r="F14" s="67">
        <f t="shared" ref="F14:I14" si="2">F15</f>
        <v>0</v>
      </c>
      <c r="G14" s="67">
        <f t="shared" si="2"/>
        <v>100</v>
      </c>
      <c r="H14" s="67">
        <f t="shared" si="2"/>
        <v>100</v>
      </c>
      <c r="I14" s="67">
        <f t="shared" si="2"/>
        <v>100</v>
      </c>
    </row>
    <row r="15" spans="1:9" s="57" customFormat="1" ht="21" customHeight="1" x14ac:dyDescent="0.3">
      <c r="A15" s="11"/>
      <c r="B15" s="54"/>
      <c r="C15" s="54">
        <v>31</v>
      </c>
      <c r="D15" s="61" t="s">
        <v>38</v>
      </c>
      <c r="E15" s="68">
        <v>4.1900000000000004</v>
      </c>
      <c r="F15" s="69">
        <v>0</v>
      </c>
      <c r="G15" s="69">
        <v>100</v>
      </c>
      <c r="H15" s="69">
        <v>100</v>
      </c>
      <c r="I15" s="69">
        <v>100</v>
      </c>
    </row>
    <row r="16" spans="1:9" s="58" customFormat="1" ht="55.5" customHeight="1" x14ac:dyDescent="0.3">
      <c r="A16" s="28"/>
      <c r="B16" s="51">
        <v>65</v>
      </c>
      <c r="C16" s="59"/>
      <c r="D16" s="60" t="s">
        <v>66</v>
      </c>
      <c r="E16" s="67">
        <f>E17</f>
        <v>53861.21</v>
      </c>
      <c r="F16" s="67">
        <f t="shared" ref="F16:I16" si="3">F17</f>
        <v>62379.7</v>
      </c>
      <c r="G16" s="67">
        <f t="shared" si="3"/>
        <v>74000</v>
      </c>
      <c r="H16" s="67">
        <f t="shared" si="3"/>
        <v>74000</v>
      </c>
      <c r="I16" s="67">
        <f t="shared" si="3"/>
        <v>74000</v>
      </c>
    </row>
    <row r="17" spans="1:9" s="57" customFormat="1" ht="29.25" customHeight="1" x14ac:dyDescent="0.3">
      <c r="A17" s="11"/>
      <c r="B17" s="54"/>
      <c r="C17" s="54">
        <v>43</v>
      </c>
      <c r="D17" s="61" t="s">
        <v>52</v>
      </c>
      <c r="E17" s="68">
        <v>53861.21</v>
      </c>
      <c r="F17" s="69">
        <v>62379.7</v>
      </c>
      <c r="G17" s="69">
        <v>74000</v>
      </c>
      <c r="H17" s="69">
        <v>74000</v>
      </c>
      <c r="I17" s="69">
        <v>74000</v>
      </c>
    </row>
    <row r="18" spans="1:9" s="58" customFormat="1" ht="51.75" customHeight="1" x14ac:dyDescent="0.3">
      <c r="A18" s="28"/>
      <c r="B18" s="51">
        <v>66</v>
      </c>
      <c r="C18" s="59"/>
      <c r="D18" s="60" t="s">
        <v>67</v>
      </c>
      <c r="E18" s="67">
        <f t="shared" ref="E18:I18" si="4">E19+E20</f>
        <v>6736.5300000000007</v>
      </c>
      <c r="F18" s="67">
        <f t="shared" si="4"/>
        <v>20837.48</v>
      </c>
      <c r="G18" s="67">
        <f t="shared" si="4"/>
        <v>25900</v>
      </c>
      <c r="H18" s="67">
        <f t="shared" si="4"/>
        <v>25900</v>
      </c>
      <c r="I18" s="67">
        <f t="shared" si="4"/>
        <v>25900</v>
      </c>
    </row>
    <row r="19" spans="1:9" s="57" customFormat="1" ht="21" customHeight="1" x14ac:dyDescent="0.3">
      <c r="A19" s="11"/>
      <c r="B19" s="54"/>
      <c r="C19" s="54">
        <v>31</v>
      </c>
      <c r="D19" s="61" t="s">
        <v>38</v>
      </c>
      <c r="E19" s="68">
        <v>6534.47</v>
      </c>
      <c r="F19" s="69">
        <v>20572.03</v>
      </c>
      <c r="G19" s="69">
        <v>21900</v>
      </c>
      <c r="H19" s="69">
        <v>21900</v>
      </c>
      <c r="I19" s="69">
        <v>21900</v>
      </c>
    </row>
    <row r="20" spans="1:9" ht="21" customHeight="1" x14ac:dyDescent="0.3">
      <c r="A20" s="11"/>
      <c r="B20" s="54"/>
      <c r="C20" s="55">
        <v>61</v>
      </c>
      <c r="D20" s="16" t="s">
        <v>68</v>
      </c>
      <c r="E20" s="68">
        <v>202.06</v>
      </c>
      <c r="F20" s="69">
        <v>265.45</v>
      </c>
      <c r="G20" s="69">
        <v>4000</v>
      </c>
      <c r="H20" s="69">
        <v>4000</v>
      </c>
      <c r="I20" s="69">
        <v>4000</v>
      </c>
    </row>
    <row r="21" spans="1:9" s="58" customFormat="1" ht="53.25" customHeight="1" x14ac:dyDescent="0.3">
      <c r="A21" s="28"/>
      <c r="B21" s="51">
        <v>67</v>
      </c>
      <c r="C21" s="59"/>
      <c r="D21" s="10" t="s">
        <v>51</v>
      </c>
      <c r="E21" s="67">
        <f t="shared" ref="E21:I21" si="5">E22+E23</f>
        <v>164993.99</v>
      </c>
      <c r="F21" s="67">
        <f t="shared" si="5"/>
        <v>190112.14</v>
      </c>
      <c r="G21" s="67">
        <f t="shared" si="5"/>
        <v>241120</v>
      </c>
      <c r="H21" s="67">
        <f t="shared" si="5"/>
        <v>214910</v>
      </c>
      <c r="I21" s="67">
        <f t="shared" si="5"/>
        <v>219110</v>
      </c>
    </row>
    <row r="22" spans="1:9" s="57" customFormat="1" ht="22.5" customHeight="1" x14ac:dyDescent="0.3">
      <c r="A22" s="11"/>
      <c r="B22" s="11"/>
      <c r="C22" s="54">
        <v>11</v>
      </c>
      <c r="D22" s="61" t="s">
        <v>19</v>
      </c>
      <c r="E22" s="68">
        <v>107915.68</v>
      </c>
      <c r="F22" s="68">
        <f t="shared" ref="F22:I22" si="6">F31+F37+F49+F55</f>
        <v>127732.43000000001</v>
      </c>
      <c r="G22" s="68">
        <f t="shared" si="6"/>
        <v>176530</v>
      </c>
      <c r="H22" s="68">
        <f t="shared" si="6"/>
        <v>150320</v>
      </c>
      <c r="I22" s="68">
        <f t="shared" si="6"/>
        <v>154520</v>
      </c>
    </row>
    <row r="23" spans="1:9" s="57" customFormat="1" ht="29.25" customHeight="1" x14ac:dyDescent="0.3">
      <c r="A23" s="11"/>
      <c r="B23" s="11"/>
      <c r="C23" s="54">
        <v>12</v>
      </c>
      <c r="D23" s="61" t="s">
        <v>64</v>
      </c>
      <c r="E23" s="68">
        <v>57078.31</v>
      </c>
      <c r="F23" s="68">
        <f t="shared" ref="F23:I23" si="7">F38+F45+F56</f>
        <v>62379.71</v>
      </c>
      <c r="G23" s="68">
        <f t="shared" si="7"/>
        <v>64590</v>
      </c>
      <c r="H23" s="68">
        <f t="shared" si="7"/>
        <v>64590</v>
      </c>
      <c r="I23" s="68">
        <f t="shared" si="7"/>
        <v>64590</v>
      </c>
    </row>
    <row r="24" spans="1:9" ht="21.9" customHeight="1" x14ac:dyDescent="0.3"/>
    <row r="25" spans="1:9" ht="15.6" x14ac:dyDescent="0.3">
      <c r="A25" s="87" t="s">
        <v>20</v>
      </c>
      <c r="B25" s="111"/>
      <c r="C25" s="111"/>
      <c r="D25" s="111"/>
      <c r="E25" s="111"/>
      <c r="F25" s="111"/>
      <c r="G25" s="111"/>
      <c r="H25" s="111"/>
      <c r="I25" s="111"/>
    </row>
    <row r="26" spans="1:9" ht="17.399999999999999" x14ac:dyDescent="0.3">
      <c r="A26" s="5"/>
      <c r="B26" s="5"/>
      <c r="C26" s="5"/>
      <c r="D26" s="5"/>
      <c r="E26" s="5"/>
      <c r="F26" s="5"/>
      <c r="G26" s="5"/>
      <c r="H26" s="6"/>
      <c r="I26" s="6"/>
    </row>
    <row r="27" spans="1:9" ht="26.4" x14ac:dyDescent="0.3">
      <c r="A27" s="21" t="s">
        <v>16</v>
      </c>
      <c r="B27" s="20" t="s">
        <v>17</v>
      </c>
      <c r="C27" s="20" t="s">
        <v>18</v>
      </c>
      <c r="D27" s="20" t="s">
        <v>21</v>
      </c>
      <c r="E27" s="20" t="s">
        <v>12</v>
      </c>
      <c r="F27" s="21" t="s">
        <v>13</v>
      </c>
      <c r="G27" s="21" t="s">
        <v>47</v>
      </c>
      <c r="H27" s="21" t="s">
        <v>48</v>
      </c>
      <c r="I27" s="21" t="s">
        <v>49</v>
      </c>
    </row>
    <row r="28" spans="1:9" s="75" customFormat="1" ht="21" customHeight="1" x14ac:dyDescent="0.3">
      <c r="A28" s="73"/>
      <c r="B28" s="74"/>
      <c r="C28" s="74"/>
      <c r="D28" s="52" t="s">
        <v>3</v>
      </c>
      <c r="E28" s="72">
        <f>E29+E53</f>
        <v>979438.63</v>
      </c>
      <c r="F28" s="72">
        <f t="shared" ref="F28:I28" si="8">F29+F53</f>
        <v>1112840.8999999999</v>
      </c>
      <c r="G28" s="72">
        <f t="shared" si="8"/>
        <v>1284200</v>
      </c>
      <c r="H28" s="72">
        <f t="shared" si="8"/>
        <v>1313190</v>
      </c>
      <c r="I28" s="72">
        <f t="shared" si="8"/>
        <v>1335780</v>
      </c>
    </row>
    <row r="29" spans="1:9" s="57" customFormat="1" ht="21" customHeight="1" x14ac:dyDescent="0.3">
      <c r="A29" s="52">
        <v>3</v>
      </c>
      <c r="B29" s="52"/>
      <c r="C29" s="52"/>
      <c r="D29" s="52" t="s">
        <v>20</v>
      </c>
      <c r="E29" s="72">
        <f>E30+E36+E44+E48</f>
        <v>954368.56</v>
      </c>
      <c r="F29" s="67">
        <f t="shared" ref="F29:I29" si="9">F30+F36+F44+F48</f>
        <v>1090676.18</v>
      </c>
      <c r="G29" s="67">
        <f t="shared" si="9"/>
        <v>1261710</v>
      </c>
      <c r="H29" s="67">
        <f t="shared" si="9"/>
        <v>1291070</v>
      </c>
      <c r="I29" s="67">
        <f t="shared" si="9"/>
        <v>1313580</v>
      </c>
    </row>
    <row r="30" spans="1:9" s="58" customFormat="1" ht="21" customHeight="1" x14ac:dyDescent="0.3">
      <c r="A30" s="10"/>
      <c r="B30" s="10">
        <v>31</v>
      </c>
      <c r="C30" s="10"/>
      <c r="D30" s="10" t="s">
        <v>23</v>
      </c>
      <c r="E30" s="67">
        <f>E31+E32+E33+E34+E35</f>
        <v>805736.58000000007</v>
      </c>
      <c r="F30" s="67">
        <f t="shared" ref="F30:I30" si="10">F31+F32+F33+F34+F35</f>
        <v>886017.65</v>
      </c>
      <c r="G30" s="67">
        <f t="shared" si="10"/>
        <v>991620</v>
      </c>
      <c r="H30" s="67">
        <f t="shared" si="10"/>
        <v>1032860</v>
      </c>
      <c r="I30" s="67">
        <f t="shared" si="10"/>
        <v>1052380</v>
      </c>
    </row>
    <row r="31" spans="1:9" s="57" customFormat="1" ht="21" customHeight="1" x14ac:dyDescent="0.3">
      <c r="A31" s="10"/>
      <c r="B31" s="15"/>
      <c r="C31" s="54">
        <v>11</v>
      </c>
      <c r="D31" s="54" t="s">
        <v>19</v>
      </c>
      <c r="E31" s="68">
        <v>79936.039999999994</v>
      </c>
      <c r="F31" s="69">
        <v>78890.44</v>
      </c>
      <c r="G31" s="69">
        <v>97820</v>
      </c>
      <c r="H31" s="69">
        <v>81280</v>
      </c>
      <c r="I31" s="69">
        <v>83540</v>
      </c>
    </row>
    <row r="32" spans="1:9" s="57" customFormat="1" ht="21" customHeight="1" x14ac:dyDescent="0.3">
      <c r="A32" s="10"/>
      <c r="B32" s="15"/>
      <c r="C32" s="53">
        <v>31</v>
      </c>
      <c r="D32" s="53" t="s">
        <v>38</v>
      </c>
      <c r="E32" s="68">
        <v>1791.28</v>
      </c>
      <c r="F32" s="69">
        <v>0</v>
      </c>
      <c r="G32" s="69">
        <v>0</v>
      </c>
      <c r="H32" s="69">
        <v>0</v>
      </c>
      <c r="I32" s="69">
        <v>0</v>
      </c>
    </row>
    <row r="33" spans="1:9" s="57" customFormat="1" ht="21" customHeight="1" x14ac:dyDescent="0.3">
      <c r="A33" s="10"/>
      <c r="B33" s="15"/>
      <c r="C33" s="53">
        <v>43</v>
      </c>
      <c r="D33" s="53" t="s">
        <v>52</v>
      </c>
      <c r="E33" s="68">
        <v>18283.599999999999</v>
      </c>
      <c r="F33" s="69">
        <v>18979.36</v>
      </c>
      <c r="G33" s="69">
        <v>22000</v>
      </c>
      <c r="H33" s="69">
        <v>22000</v>
      </c>
      <c r="I33" s="69">
        <v>22000</v>
      </c>
    </row>
    <row r="34" spans="1:9" s="57" customFormat="1" ht="21" customHeight="1" x14ac:dyDescent="0.3">
      <c r="A34" s="10"/>
      <c r="B34" s="15"/>
      <c r="C34" s="53">
        <v>52</v>
      </c>
      <c r="D34" s="53" t="s">
        <v>62</v>
      </c>
      <c r="E34" s="68">
        <v>696990.11</v>
      </c>
      <c r="F34" s="69">
        <v>765677.89</v>
      </c>
      <c r="G34" s="69">
        <v>861000</v>
      </c>
      <c r="H34" s="69">
        <v>920000</v>
      </c>
      <c r="I34" s="69">
        <v>937000</v>
      </c>
    </row>
    <row r="35" spans="1:9" s="57" customFormat="1" ht="27" customHeight="1" x14ac:dyDescent="0.3">
      <c r="A35" s="11"/>
      <c r="B35" s="11"/>
      <c r="C35" s="54">
        <v>56</v>
      </c>
      <c r="D35" s="56" t="s">
        <v>63</v>
      </c>
      <c r="E35" s="68">
        <v>8735.5499999999993</v>
      </c>
      <c r="F35" s="69">
        <v>22469.96</v>
      </c>
      <c r="G35" s="69">
        <v>10800</v>
      </c>
      <c r="H35" s="69">
        <v>9580</v>
      </c>
      <c r="I35" s="69">
        <v>9840</v>
      </c>
    </row>
    <row r="36" spans="1:9" s="58" customFormat="1" ht="21" customHeight="1" x14ac:dyDescent="0.3">
      <c r="A36" s="28"/>
      <c r="B36" s="28">
        <v>32</v>
      </c>
      <c r="C36" s="62"/>
      <c r="D36" s="28" t="s">
        <v>34</v>
      </c>
      <c r="E36" s="67">
        <f>E37+E38+E39+E40+E41+E42+E43</f>
        <v>147049.62999999998</v>
      </c>
      <c r="F36" s="67">
        <f t="shared" ref="F36:I36" si="11">F37+F38+F39+F40+F41+F42+F43</f>
        <v>202933.12999999998</v>
      </c>
      <c r="G36" s="67">
        <f t="shared" si="11"/>
        <v>228720</v>
      </c>
      <c r="H36" s="67">
        <f t="shared" si="11"/>
        <v>219630</v>
      </c>
      <c r="I36" s="67">
        <f t="shared" si="11"/>
        <v>222000</v>
      </c>
    </row>
    <row r="37" spans="1:9" s="57" customFormat="1" ht="21" customHeight="1" x14ac:dyDescent="0.3">
      <c r="A37" s="11"/>
      <c r="B37" s="11"/>
      <c r="C37" s="54">
        <v>11</v>
      </c>
      <c r="D37" s="54" t="s">
        <v>19</v>
      </c>
      <c r="E37" s="68">
        <v>32838.550000000003</v>
      </c>
      <c r="F37" s="69">
        <v>48576.54</v>
      </c>
      <c r="G37" s="69">
        <v>50670</v>
      </c>
      <c r="H37" s="69">
        <v>44160</v>
      </c>
      <c r="I37" s="69">
        <v>45400</v>
      </c>
    </row>
    <row r="38" spans="1:9" s="57" customFormat="1" ht="29.25" customHeight="1" x14ac:dyDescent="0.3">
      <c r="A38" s="11"/>
      <c r="B38" s="11"/>
      <c r="C38" s="54">
        <v>12</v>
      </c>
      <c r="D38" s="56" t="s">
        <v>64</v>
      </c>
      <c r="E38" s="68">
        <v>49816.63</v>
      </c>
      <c r="F38" s="69">
        <v>61716.1</v>
      </c>
      <c r="G38" s="69">
        <v>61070</v>
      </c>
      <c r="H38" s="69">
        <v>61070</v>
      </c>
      <c r="I38" s="69">
        <v>61070</v>
      </c>
    </row>
    <row r="39" spans="1:9" s="57" customFormat="1" ht="21" customHeight="1" x14ac:dyDescent="0.3">
      <c r="A39" s="11"/>
      <c r="B39" s="11"/>
      <c r="C39" s="53">
        <v>31</v>
      </c>
      <c r="D39" s="53" t="s">
        <v>38</v>
      </c>
      <c r="E39" s="68">
        <v>15613.97</v>
      </c>
      <c r="F39" s="69">
        <v>19642.97</v>
      </c>
      <c r="G39" s="69">
        <v>18700</v>
      </c>
      <c r="H39" s="69">
        <v>18700</v>
      </c>
      <c r="I39" s="69">
        <v>18700</v>
      </c>
    </row>
    <row r="40" spans="1:9" s="57" customFormat="1" ht="29.25" customHeight="1" x14ac:dyDescent="0.3">
      <c r="A40" s="11"/>
      <c r="B40" s="11"/>
      <c r="C40" s="53">
        <v>43</v>
      </c>
      <c r="D40" s="53" t="s">
        <v>52</v>
      </c>
      <c r="E40" s="68">
        <v>23552.71</v>
      </c>
      <c r="F40" s="69">
        <v>42604</v>
      </c>
      <c r="G40" s="69">
        <v>51000</v>
      </c>
      <c r="H40" s="69">
        <v>51000</v>
      </c>
      <c r="I40" s="69">
        <v>51000</v>
      </c>
    </row>
    <row r="41" spans="1:9" s="57" customFormat="1" ht="21" customHeight="1" x14ac:dyDescent="0.3">
      <c r="A41" s="11"/>
      <c r="B41" s="11"/>
      <c r="C41" s="53">
        <v>52</v>
      </c>
      <c r="D41" s="53" t="s">
        <v>62</v>
      </c>
      <c r="E41" s="68">
        <v>22587.74</v>
      </c>
      <c r="F41" s="69">
        <v>24686.44</v>
      </c>
      <c r="G41" s="69">
        <v>41130</v>
      </c>
      <c r="H41" s="69">
        <v>39130</v>
      </c>
      <c r="I41" s="69">
        <v>40130</v>
      </c>
    </row>
    <row r="42" spans="1:9" s="57" customFormat="1" ht="27.75" customHeight="1" x14ac:dyDescent="0.3">
      <c r="A42" s="11"/>
      <c r="B42" s="11"/>
      <c r="C42" s="54">
        <v>56</v>
      </c>
      <c r="D42" s="56" t="s">
        <v>63</v>
      </c>
      <c r="E42" s="68">
        <v>2640.03</v>
      </c>
      <c r="F42" s="69">
        <v>5707.08</v>
      </c>
      <c r="G42" s="69">
        <v>5150</v>
      </c>
      <c r="H42" s="69">
        <v>4570</v>
      </c>
      <c r="I42" s="69">
        <v>4700</v>
      </c>
    </row>
    <row r="43" spans="1:9" s="57" customFormat="1" ht="21" customHeight="1" x14ac:dyDescent="0.3">
      <c r="A43" s="11"/>
      <c r="B43" s="11"/>
      <c r="C43" s="54">
        <v>61</v>
      </c>
      <c r="D43" s="56" t="s">
        <v>68</v>
      </c>
      <c r="E43" s="68">
        <v>0</v>
      </c>
      <c r="F43" s="69">
        <v>0</v>
      </c>
      <c r="G43" s="69">
        <v>1000</v>
      </c>
      <c r="H43" s="69">
        <v>1000</v>
      </c>
      <c r="I43" s="69">
        <v>1000</v>
      </c>
    </row>
    <row r="44" spans="1:9" s="58" customFormat="1" ht="21" customHeight="1" x14ac:dyDescent="0.3">
      <c r="A44" s="28"/>
      <c r="B44" s="28">
        <v>34</v>
      </c>
      <c r="C44" s="59"/>
      <c r="D44" s="60" t="s">
        <v>69</v>
      </c>
      <c r="E44" s="67">
        <f>E45+E46+E47</f>
        <v>915.41</v>
      </c>
      <c r="F44" s="67">
        <f t="shared" ref="F44:I44" si="12">F45+F46+F47</f>
        <v>1194.5</v>
      </c>
      <c r="G44" s="67">
        <f t="shared" si="12"/>
        <v>1560</v>
      </c>
      <c r="H44" s="67">
        <f t="shared" si="12"/>
        <v>1560</v>
      </c>
      <c r="I44" s="67">
        <f t="shared" si="12"/>
        <v>1560</v>
      </c>
    </row>
    <row r="45" spans="1:9" s="57" customFormat="1" ht="29.25" customHeight="1" x14ac:dyDescent="0.3">
      <c r="A45" s="11"/>
      <c r="B45" s="11"/>
      <c r="C45" s="54">
        <v>12</v>
      </c>
      <c r="D45" s="56" t="s">
        <v>64</v>
      </c>
      <c r="E45" s="68">
        <v>756.39</v>
      </c>
      <c r="F45" s="69">
        <v>663.61</v>
      </c>
      <c r="G45" s="69">
        <v>660</v>
      </c>
      <c r="H45" s="69">
        <v>660</v>
      </c>
      <c r="I45" s="69">
        <v>660</v>
      </c>
    </row>
    <row r="46" spans="1:9" s="57" customFormat="1" ht="21" customHeight="1" x14ac:dyDescent="0.3">
      <c r="A46" s="11"/>
      <c r="B46" s="11"/>
      <c r="C46" s="54">
        <v>31</v>
      </c>
      <c r="D46" s="53" t="s">
        <v>38</v>
      </c>
      <c r="E46" s="68">
        <v>0</v>
      </c>
      <c r="F46" s="69">
        <v>0</v>
      </c>
      <c r="G46" s="69">
        <v>400</v>
      </c>
      <c r="H46" s="69">
        <v>400</v>
      </c>
      <c r="I46" s="69">
        <v>400</v>
      </c>
    </row>
    <row r="47" spans="1:9" s="57" customFormat="1" ht="29.25" customHeight="1" x14ac:dyDescent="0.3">
      <c r="A47" s="11"/>
      <c r="B47" s="11"/>
      <c r="C47" s="54">
        <v>43</v>
      </c>
      <c r="D47" s="53" t="s">
        <v>52</v>
      </c>
      <c r="E47" s="68">
        <v>159.02000000000001</v>
      </c>
      <c r="F47" s="69">
        <v>530.89</v>
      </c>
      <c r="G47" s="69">
        <v>500</v>
      </c>
      <c r="H47" s="69">
        <v>500</v>
      </c>
      <c r="I47" s="69">
        <v>500</v>
      </c>
    </row>
    <row r="48" spans="1:9" s="58" customFormat="1" ht="42.75" customHeight="1" x14ac:dyDescent="0.3">
      <c r="A48" s="28"/>
      <c r="B48" s="28">
        <v>37</v>
      </c>
      <c r="C48" s="59"/>
      <c r="D48" s="60" t="s">
        <v>70</v>
      </c>
      <c r="E48" s="70">
        <f>E49+E50+E51+E52</f>
        <v>666.94</v>
      </c>
      <c r="F48" s="70">
        <f t="shared" ref="F48:I48" si="13">F49+F50+F51+F52</f>
        <v>530.9</v>
      </c>
      <c r="G48" s="70">
        <f t="shared" si="13"/>
        <v>39810</v>
      </c>
      <c r="H48" s="70">
        <f t="shared" si="13"/>
        <v>37020</v>
      </c>
      <c r="I48" s="70">
        <f t="shared" si="13"/>
        <v>37640</v>
      </c>
    </row>
    <row r="49" spans="1:9" s="57" customFormat="1" ht="21" customHeight="1" x14ac:dyDescent="0.3">
      <c r="A49" s="11"/>
      <c r="B49" s="11"/>
      <c r="C49" s="54">
        <v>11</v>
      </c>
      <c r="D49" s="54" t="s">
        <v>19</v>
      </c>
      <c r="E49" s="68">
        <v>0</v>
      </c>
      <c r="F49" s="69">
        <v>0</v>
      </c>
      <c r="G49" s="69">
        <v>24810</v>
      </c>
      <c r="H49" s="69">
        <v>22020</v>
      </c>
      <c r="I49" s="69">
        <v>22640</v>
      </c>
    </row>
    <row r="50" spans="1:9" s="57" customFormat="1" ht="26.25" customHeight="1" x14ac:dyDescent="0.3">
      <c r="A50" s="11"/>
      <c r="B50" s="11"/>
      <c r="C50" s="54">
        <v>43</v>
      </c>
      <c r="D50" s="53" t="s">
        <v>52</v>
      </c>
      <c r="E50" s="68">
        <v>464.88</v>
      </c>
      <c r="F50" s="69">
        <v>265.45</v>
      </c>
      <c r="G50" s="69">
        <v>500</v>
      </c>
      <c r="H50" s="69">
        <v>500</v>
      </c>
      <c r="I50" s="69">
        <v>500</v>
      </c>
    </row>
    <row r="51" spans="1:9" s="57" customFormat="1" ht="21" customHeight="1" x14ac:dyDescent="0.3">
      <c r="A51" s="11"/>
      <c r="B51" s="11"/>
      <c r="C51" s="54">
        <v>52</v>
      </c>
      <c r="D51" s="53" t="s">
        <v>62</v>
      </c>
      <c r="E51" s="68">
        <v>0</v>
      </c>
      <c r="F51" s="69">
        <v>0</v>
      </c>
      <c r="G51" s="69">
        <v>14000</v>
      </c>
      <c r="H51" s="69">
        <v>14000</v>
      </c>
      <c r="I51" s="69">
        <v>14000</v>
      </c>
    </row>
    <row r="52" spans="1:9" s="57" customFormat="1" ht="21" customHeight="1" x14ac:dyDescent="0.3">
      <c r="A52" s="11"/>
      <c r="B52" s="11"/>
      <c r="C52" s="54">
        <v>61</v>
      </c>
      <c r="D52" s="56" t="s">
        <v>68</v>
      </c>
      <c r="E52" s="68">
        <v>202.06</v>
      </c>
      <c r="F52" s="69">
        <v>265.45</v>
      </c>
      <c r="G52" s="69">
        <v>500</v>
      </c>
      <c r="H52" s="69">
        <v>500</v>
      </c>
      <c r="I52" s="69">
        <v>500</v>
      </c>
    </row>
    <row r="53" spans="1:9" s="58" customFormat="1" ht="48.75" customHeight="1" x14ac:dyDescent="0.3">
      <c r="A53" s="63">
        <v>4</v>
      </c>
      <c r="B53" s="64"/>
      <c r="C53" s="64"/>
      <c r="D53" s="65" t="s">
        <v>5</v>
      </c>
      <c r="E53" s="67">
        <f>E54</f>
        <v>25070.07</v>
      </c>
      <c r="F53" s="67">
        <f t="shared" ref="F53:I53" si="14">F54</f>
        <v>22164.719999999998</v>
      </c>
      <c r="G53" s="67">
        <f t="shared" si="14"/>
        <v>22490</v>
      </c>
      <c r="H53" s="67">
        <f t="shared" si="14"/>
        <v>22120</v>
      </c>
      <c r="I53" s="67">
        <f t="shared" si="14"/>
        <v>22200</v>
      </c>
    </row>
    <row r="54" spans="1:9" s="58" customFormat="1" ht="41.25" customHeight="1" x14ac:dyDescent="0.3">
      <c r="A54" s="10"/>
      <c r="B54" s="10">
        <v>42</v>
      </c>
      <c r="C54" s="10"/>
      <c r="D54" s="26" t="s">
        <v>53</v>
      </c>
      <c r="E54" s="70">
        <f>E55+E56+E57+E58+E59</f>
        <v>25070.07</v>
      </c>
      <c r="F54" s="70">
        <f t="shared" ref="F54:I54" si="15">F55+F56+F57+F58+F59</f>
        <v>22164.719999999998</v>
      </c>
      <c r="G54" s="70">
        <f t="shared" si="15"/>
        <v>22490</v>
      </c>
      <c r="H54" s="70">
        <f t="shared" si="15"/>
        <v>22120</v>
      </c>
      <c r="I54" s="70">
        <f t="shared" si="15"/>
        <v>22200</v>
      </c>
    </row>
    <row r="55" spans="1:9" s="57" customFormat="1" ht="21" customHeight="1" x14ac:dyDescent="0.3">
      <c r="A55" s="15"/>
      <c r="B55" s="15"/>
      <c r="C55" s="53">
        <v>11</v>
      </c>
      <c r="D55" s="54" t="s">
        <v>19</v>
      </c>
      <c r="E55" s="68">
        <v>0</v>
      </c>
      <c r="F55" s="69">
        <v>265.45</v>
      </c>
      <c r="G55" s="69">
        <v>3230</v>
      </c>
      <c r="H55" s="69">
        <v>2860</v>
      </c>
      <c r="I55" s="69">
        <v>2940</v>
      </c>
    </row>
    <row r="56" spans="1:9" s="57" customFormat="1" ht="28.5" customHeight="1" x14ac:dyDescent="0.3">
      <c r="A56" s="15"/>
      <c r="B56" s="15"/>
      <c r="C56" s="53">
        <v>12</v>
      </c>
      <c r="D56" s="56" t="s">
        <v>64</v>
      </c>
      <c r="E56" s="68">
        <v>0</v>
      </c>
      <c r="F56" s="69">
        <v>0</v>
      </c>
      <c r="G56" s="69">
        <v>2860</v>
      </c>
      <c r="H56" s="69">
        <v>2860</v>
      </c>
      <c r="I56" s="69">
        <v>2860</v>
      </c>
    </row>
    <row r="57" spans="1:9" s="57" customFormat="1" ht="21" customHeight="1" x14ac:dyDescent="0.3">
      <c r="A57" s="15"/>
      <c r="B57" s="15"/>
      <c r="C57" s="53">
        <v>31</v>
      </c>
      <c r="D57" s="53" t="s">
        <v>38</v>
      </c>
      <c r="E57" s="68">
        <v>4424.88</v>
      </c>
      <c r="F57" s="69">
        <v>929.06</v>
      </c>
      <c r="G57" s="69">
        <v>2900</v>
      </c>
      <c r="H57" s="69">
        <v>2900</v>
      </c>
      <c r="I57" s="69">
        <v>2900</v>
      </c>
    </row>
    <row r="58" spans="1:9" s="57" customFormat="1" ht="21" customHeight="1" x14ac:dyDescent="0.3">
      <c r="A58" s="15"/>
      <c r="B58" s="15"/>
      <c r="C58" s="53">
        <v>52</v>
      </c>
      <c r="D58" s="53" t="s">
        <v>62</v>
      </c>
      <c r="E58" s="68">
        <v>20645.189999999999</v>
      </c>
      <c r="F58" s="69">
        <v>20970.21</v>
      </c>
      <c r="G58" s="69">
        <v>11000</v>
      </c>
      <c r="H58" s="69">
        <v>11000</v>
      </c>
      <c r="I58" s="69">
        <v>11000</v>
      </c>
    </row>
    <row r="59" spans="1:9" s="57" customFormat="1" ht="21" customHeight="1" x14ac:dyDescent="0.3">
      <c r="A59" s="15"/>
      <c r="B59" s="15"/>
      <c r="C59" s="54">
        <v>61</v>
      </c>
      <c r="D59" s="54" t="s">
        <v>19</v>
      </c>
      <c r="E59" s="68">
        <v>0</v>
      </c>
      <c r="F59" s="69">
        <v>0</v>
      </c>
      <c r="G59" s="69">
        <v>2500</v>
      </c>
      <c r="H59" s="69">
        <v>2500</v>
      </c>
      <c r="I59" s="69">
        <v>2500</v>
      </c>
    </row>
  </sheetData>
  <mergeCells count="5">
    <mergeCell ref="A7:I7"/>
    <mergeCell ref="A25:I25"/>
    <mergeCell ref="A1:I1"/>
    <mergeCell ref="A3:I3"/>
    <mergeCell ref="A5:I5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D13" sqref="D13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12" ht="42" customHeight="1" x14ac:dyDescent="0.3">
      <c r="A1" s="87" t="s">
        <v>57</v>
      </c>
      <c r="B1" s="112"/>
      <c r="C1" s="112"/>
      <c r="D1" s="112"/>
      <c r="E1" s="112"/>
      <c r="F1" s="112"/>
      <c r="G1" s="78"/>
      <c r="H1" s="78"/>
      <c r="I1" s="78"/>
      <c r="J1" s="78"/>
      <c r="K1" s="78"/>
      <c r="L1" s="78"/>
    </row>
    <row r="2" spans="1:12" ht="18" customHeight="1" x14ac:dyDescent="0.3">
      <c r="A2" s="5"/>
      <c r="B2" s="5"/>
      <c r="C2" s="5"/>
      <c r="D2" s="5"/>
      <c r="E2" s="5"/>
      <c r="F2" s="5"/>
    </row>
    <row r="3" spans="1:12" ht="15.6" x14ac:dyDescent="0.3">
      <c r="A3" s="87" t="s">
        <v>32</v>
      </c>
      <c r="B3" s="87"/>
      <c r="C3" s="87"/>
      <c r="D3" s="87"/>
      <c r="E3" s="98"/>
      <c r="F3" s="98"/>
    </row>
    <row r="4" spans="1:12" ht="17.399999999999999" x14ac:dyDescent="0.3">
      <c r="A4" s="5"/>
      <c r="B4" s="5"/>
      <c r="C4" s="5"/>
      <c r="D4" s="5"/>
      <c r="E4" s="6"/>
      <c r="F4" s="6"/>
    </row>
    <row r="5" spans="1:12" ht="18" customHeight="1" x14ac:dyDescent="0.3">
      <c r="A5" s="87" t="s">
        <v>15</v>
      </c>
      <c r="B5" s="88"/>
      <c r="C5" s="88"/>
      <c r="D5" s="88"/>
      <c r="E5" s="88"/>
      <c r="F5" s="88"/>
    </row>
    <row r="6" spans="1:12" ht="17.399999999999999" x14ac:dyDescent="0.3">
      <c r="A6" s="5"/>
      <c r="B6" s="5"/>
      <c r="C6" s="5"/>
      <c r="D6" s="5"/>
      <c r="E6" s="6"/>
      <c r="F6" s="6"/>
    </row>
    <row r="7" spans="1:12" ht="15.6" x14ac:dyDescent="0.3">
      <c r="A7" s="87" t="s">
        <v>25</v>
      </c>
      <c r="B7" s="111"/>
      <c r="C7" s="111"/>
      <c r="D7" s="111"/>
      <c r="E7" s="111"/>
      <c r="F7" s="111"/>
    </row>
    <row r="8" spans="1:12" ht="17.399999999999999" x14ac:dyDescent="0.3">
      <c r="A8" s="5"/>
      <c r="B8" s="5"/>
      <c r="C8" s="5"/>
      <c r="D8" s="5"/>
      <c r="E8" s="6"/>
      <c r="F8" s="47" t="s">
        <v>58</v>
      </c>
    </row>
    <row r="9" spans="1:12" ht="26.4" x14ac:dyDescent="0.3">
      <c r="A9" s="21" t="s">
        <v>26</v>
      </c>
      <c r="B9" s="20" t="s">
        <v>12</v>
      </c>
      <c r="C9" s="21" t="s">
        <v>13</v>
      </c>
      <c r="D9" s="21" t="s">
        <v>47</v>
      </c>
      <c r="E9" s="21" t="s">
        <v>48</v>
      </c>
      <c r="F9" s="21" t="s">
        <v>49</v>
      </c>
    </row>
    <row r="10" spans="1:12" s="58" customFormat="1" ht="15.75" customHeight="1" x14ac:dyDescent="0.3">
      <c r="A10" s="10" t="s">
        <v>27</v>
      </c>
      <c r="B10" s="66">
        <f>B11</f>
        <v>979438.63</v>
      </c>
      <c r="C10" s="66">
        <f t="shared" ref="C10:F11" si="0">C11</f>
        <v>1112840.8999999999</v>
      </c>
      <c r="D10" s="66">
        <f t="shared" si="0"/>
        <v>1284200</v>
      </c>
      <c r="E10" s="66">
        <f t="shared" si="0"/>
        <v>1313190</v>
      </c>
      <c r="F10" s="66">
        <f t="shared" si="0"/>
        <v>1335780</v>
      </c>
    </row>
    <row r="11" spans="1:12" ht="15.75" customHeight="1" x14ac:dyDescent="0.3">
      <c r="A11" s="10" t="s">
        <v>60</v>
      </c>
      <c r="B11" s="48">
        <f>B12</f>
        <v>979438.63</v>
      </c>
      <c r="C11" s="48">
        <f t="shared" si="0"/>
        <v>1112840.8999999999</v>
      </c>
      <c r="D11" s="48">
        <f t="shared" si="0"/>
        <v>1284200</v>
      </c>
      <c r="E11" s="48">
        <f t="shared" si="0"/>
        <v>1313190</v>
      </c>
      <c r="F11" s="48">
        <f t="shared" si="0"/>
        <v>1335780</v>
      </c>
    </row>
    <row r="12" spans="1:12" x14ac:dyDescent="0.3">
      <c r="A12" s="16" t="s">
        <v>61</v>
      </c>
      <c r="B12" s="48">
        <v>979438.63</v>
      </c>
      <c r="C12" s="49">
        <v>1112840.8999999999</v>
      </c>
      <c r="D12" s="49">
        <v>1284200</v>
      </c>
      <c r="E12" s="49">
        <v>1313190</v>
      </c>
      <c r="F12" s="49">
        <v>1335780</v>
      </c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C18" sqref="C1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12" ht="42" customHeight="1" x14ac:dyDescent="0.3">
      <c r="A1" s="87" t="s">
        <v>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" customHeight="1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12" ht="15.75" customHeight="1" x14ac:dyDescent="0.3">
      <c r="A3" s="87" t="s">
        <v>32</v>
      </c>
      <c r="B3" s="87"/>
      <c r="C3" s="87"/>
      <c r="D3" s="87"/>
      <c r="E3" s="87"/>
      <c r="F3" s="87"/>
      <c r="G3" s="87"/>
      <c r="H3" s="87"/>
      <c r="I3" s="87"/>
    </row>
    <row r="4" spans="1:12" ht="15" customHeight="1" x14ac:dyDescent="0.3">
      <c r="A4" s="25"/>
      <c r="B4" s="25"/>
      <c r="C4" s="25"/>
      <c r="D4" s="25"/>
      <c r="E4" s="25"/>
      <c r="F4" s="25"/>
      <c r="G4" s="25"/>
      <c r="H4" s="6"/>
      <c r="I4" s="6"/>
    </row>
    <row r="5" spans="1:12" ht="18" customHeight="1" x14ac:dyDescent="0.3">
      <c r="A5" s="87" t="s">
        <v>28</v>
      </c>
      <c r="B5" s="87"/>
      <c r="C5" s="87"/>
      <c r="D5" s="87"/>
      <c r="E5" s="87"/>
      <c r="F5" s="87"/>
      <c r="G5" s="87"/>
      <c r="H5" s="87"/>
      <c r="I5" s="87"/>
    </row>
    <row r="6" spans="1:12" ht="15" customHeight="1" x14ac:dyDescent="0.3">
      <c r="A6" s="25"/>
      <c r="B6" s="25"/>
      <c r="C6" s="25"/>
      <c r="D6" s="25"/>
      <c r="E6" s="25"/>
      <c r="F6" s="25"/>
      <c r="G6" s="25"/>
      <c r="H6" s="6"/>
      <c r="I6" s="47" t="s">
        <v>58</v>
      </c>
    </row>
    <row r="7" spans="1:12" ht="15" customHeight="1" x14ac:dyDescent="0.3">
      <c r="A7" s="21" t="s">
        <v>16</v>
      </c>
      <c r="B7" s="20" t="s">
        <v>17</v>
      </c>
      <c r="C7" s="20" t="s">
        <v>18</v>
      </c>
      <c r="D7" s="20" t="s">
        <v>56</v>
      </c>
      <c r="E7" s="20" t="s">
        <v>12</v>
      </c>
      <c r="F7" s="21" t="s">
        <v>13</v>
      </c>
      <c r="G7" s="21" t="s">
        <v>47</v>
      </c>
      <c r="H7" s="21" t="s">
        <v>48</v>
      </c>
      <c r="I7" s="21" t="s">
        <v>49</v>
      </c>
    </row>
    <row r="8" spans="1:12" ht="28.5" customHeight="1" x14ac:dyDescent="0.3">
      <c r="A8" s="10">
        <v>8</v>
      </c>
      <c r="B8" s="10"/>
      <c r="C8" s="10"/>
      <c r="D8" s="10" t="s">
        <v>29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</row>
    <row r="9" spans="1:12" ht="20.25" customHeight="1" x14ac:dyDescent="0.3">
      <c r="A9" s="10"/>
      <c r="B9" s="15">
        <v>84</v>
      </c>
      <c r="C9" s="15"/>
      <c r="D9" s="15" t="s">
        <v>35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</row>
    <row r="10" spans="1:12" ht="26.25" customHeight="1" x14ac:dyDescent="0.3">
      <c r="A10" s="11"/>
      <c r="B10" s="11"/>
      <c r="C10" s="12">
        <v>81</v>
      </c>
      <c r="D10" s="16" t="s">
        <v>36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</row>
    <row r="11" spans="1:12" ht="29.25" customHeight="1" x14ac:dyDescent="0.3">
      <c r="A11" s="13">
        <v>5</v>
      </c>
      <c r="B11" s="14"/>
      <c r="C11" s="14"/>
      <c r="D11" s="26" t="s">
        <v>30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</row>
    <row r="12" spans="1:12" ht="27.75" customHeight="1" x14ac:dyDescent="0.3">
      <c r="A12" s="15"/>
      <c r="B12" s="15">
        <v>54</v>
      </c>
      <c r="C12" s="15"/>
      <c r="D12" s="27" t="s">
        <v>37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</row>
    <row r="13" spans="1:12" x14ac:dyDescent="0.3">
      <c r="A13" s="15"/>
      <c r="B13" s="15"/>
      <c r="C13" s="12">
        <v>11</v>
      </c>
      <c r="D13" s="12" t="s">
        <v>19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</row>
    <row r="14" spans="1:12" x14ac:dyDescent="0.3">
      <c r="A14" s="15"/>
      <c r="B14" s="15"/>
      <c r="C14" s="12">
        <v>31</v>
      </c>
      <c r="D14" s="12" t="s">
        <v>38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</row>
  </sheetData>
  <mergeCells count="3">
    <mergeCell ref="A3:I3"/>
    <mergeCell ref="A5:I5"/>
    <mergeCell ref="A1:L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7"/>
  <sheetViews>
    <sheetView topLeftCell="A122" workbookViewId="0">
      <selection activeCell="K132" sqref="K132:L132"/>
    </sheetView>
  </sheetViews>
  <sheetFormatPr defaultRowHeight="14.4" x14ac:dyDescent="0.3"/>
  <cols>
    <col min="1" max="1" width="18.44140625" style="57" customWidth="1"/>
    <col min="2" max="2" width="10.109375" style="57" customWidth="1"/>
    <col min="3" max="3" width="4" style="57" customWidth="1"/>
    <col min="4" max="4" width="8.88671875" style="57"/>
    <col min="5" max="5" width="1.33203125" style="57" customWidth="1"/>
    <col min="6" max="6" width="12.33203125" style="57" customWidth="1"/>
    <col min="7" max="7" width="15.6640625" style="57" customWidth="1"/>
    <col min="8" max="8" width="21.44140625" style="57" customWidth="1"/>
    <col min="9" max="9" width="0.33203125" style="57" customWidth="1"/>
    <col min="10" max="10" width="20.6640625" style="57" customWidth="1"/>
    <col min="11" max="11" width="0.6640625" style="57" customWidth="1"/>
    <col min="12" max="12" width="20.88671875" style="57" customWidth="1"/>
    <col min="13" max="13" width="4.6640625" style="57" customWidth="1"/>
    <col min="14" max="14" width="7.88671875" style="57" customWidth="1"/>
    <col min="15" max="15" width="8.33203125" style="57" customWidth="1"/>
    <col min="16" max="16" width="4.5546875" style="57" customWidth="1"/>
    <col min="17" max="17" width="2.6640625" style="57" customWidth="1"/>
    <col min="18" max="18" width="12.88671875" style="57" customWidth="1"/>
    <col min="19" max="19" width="2.109375" style="57" customWidth="1"/>
    <col min="20" max="20" width="5.6640625" style="57" customWidth="1"/>
    <col min="21" max="21" width="2.109375" style="57" customWidth="1"/>
    <col min="22" max="254" width="8.88671875" style="57"/>
    <col min="255" max="255" width="3.33203125" style="57" customWidth="1"/>
    <col min="256" max="256" width="8.5546875" style="57" customWidth="1"/>
    <col min="257" max="257" width="13.44140625" style="57" customWidth="1"/>
    <col min="258" max="258" width="10.109375" style="57" customWidth="1"/>
    <col min="259" max="259" width="4" style="57" customWidth="1"/>
    <col min="260" max="260" width="8.88671875" style="57"/>
    <col min="261" max="261" width="1.33203125" style="57" customWidth="1"/>
    <col min="262" max="262" width="12.33203125" style="57" customWidth="1"/>
    <col min="263" max="263" width="22.109375" style="57" customWidth="1"/>
    <col min="264" max="264" width="11.44140625" style="57" customWidth="1"/>
    <col min="265" max="265" width="2.109375" style="57" customWidth="1"/>
    <col min="266" max="266" width="13.6640625" style="57" customWidth="1"/>
    <col min="267" max="267" width="1.33203125" style="57" customWidth="1"/>
    <col min="268" max="268" width="12.33203125" style="57" customWidth="1"/>
    <col min="269" max="269" width="4.6640625" style="57" customWidth="1"/>
    <col min="270" max="270" width="5.33203125" style="57" customWidth="1"/>
    <col min="271" max="271" width="3.5546875" style="57" customWidth="1"/>
    <col min="272" max="272" width="4.5546875" style="57" customWidth="1"/>
    <col min="273" max="273" width="1.109375" style="57" customWidth="1"/>
    <col min="274" max="274" width="7.88671875" style="57" customWidth="1"/>
    <col min="275" max="275" width="0" style="57" hidden="1" customWidth="1"/>
    <col min="276" max="276" width="5.6640625" style="57" customWidth="1"/>
    <col min="277" max="277" width="2.109375" style="57" customWidth="1"/>
    <col min="278" max="510" width="8.88671875" style="57"/>
    <col min="511" max="511" width="3.33203125" style="57" customWidth="1"/>
    <col min="512" max="512" width="8.5546875" style="57" customWidth="1"/>
    <col min="513" max="513" width="13.44140625" style="57" customWidth="1"/>
    <col min="514" max="514" width="10.109375" style="57" customWidth="1"/>
    <col min="515" max="515" width="4" style="57" customWidth="1"/>
    <col min="516" max="516" width="8.88671875" style="57"/>
    <col min="517" max="517" width="1.33203125" style="57" customWidth="1"/>
    <col min="518" max="518" width="12.33203125" style="57" customWidth="1"/>
    <col min="519" max="519" width="22.109375" style="57" customWidth="1"/>
    <col min="520" max="520" width="11.44140625" style="57" customWidth="1"/>
    <col min="521" max="521" width="2.109375" style="57" customWidth="1"/>
    <col min="522" max="522" width="13.6640625" style="57" customWidth="1"/>
    <col min="523" max="523" width="1.33203125" style="57" customWidth="1"/>
    <col min="524" max="524" width="12.33203125" style="57" customWidth="1"/>
    <col min="525" max="525" width="4.6640625" style="57" customWidth="1"/>
    <col min="526" max="526" width="5.33203125" style="57" customWidth="1"/>
    <col min="527" max="527" width="3.5546875" style="57" customWidth="1"/>
    <col min="528" max="528" width="4.5546875" style="57" customWidth="1"/>
    <col min="529" max="529" width="1.109375" style="57" customWidth="1"/>
    <col min="530" max="530" width="7.88671875" style="57" customWidth="1"/>
    <col min="531" max="531" width="0" style="57" hidden="1" customWidth="1"/>
    <col min="532" max="532" width="5.6640625" style="57" customWidth="1"/>
    <col min="533" max="533" width="2.109375" style="57" customWidth="1"/>
    <col min="534" max="766" width="8.88671875" style="57"/>
    <col min="767" max="767" width="3.33203125" style="57" customWidth="1"/>
    <col min="768" max="768" width="8.5546875" style="57" customWidth="1"/>
    <col min="769" max="769" width="13.44140625" style="57" customWidth="1"/>
    <col min="770" max="770" width="10.109375" style="57" customWidth="1"/>
    <col min="771" max="771" width="4" style="57" customWidth="1"/>
    <col min="772" max="772" width="8.88671875" style="57"/>
    <col min="773" max="773" width="1.33203125" style="57" customWidth="1"/>
    <col min="774" max="774" width="12.33203125" style="57" customWidth="1"/>
    <col min="775" max="775" width="22.109375" style="57" customWidth="1"/>
    <col min="776" max="776" width="11.44140625" style="57" customWidth="1"/>
    <col min="777" max="777" width="2.109375" style="57" customWidth="1"/>
    <col min="778" max="778" width="13.6640625" style="57" customWidth="1"/>
    <col min="779" max="779" width="1.33203125" style="57" customWidth="1"/>
    <col min="780" max="780" width="12.33203125" style="57" customWidth="1"/>
    <col min="781" max="781" width="4.6640625" style="57" customWidth="1"/>
    <col min="782" max="782" width="5.33203125" style="57" customWidth="1"/>
    <col min="783" max="783" width="3.5546875" style="57" customWidth="1"/>
    <col min="784" max="784" width="4.5546875" style="57" customWidth="1"/>
    <col min="785" max="785" width="1.109375" style="57" customWidth="1"/>
    <col min="786" max="786" width="7.88671875" style="57" customWidth="1"/>
    <col min="787" max="787" width="0" style="57" hidden="1" customWidth="1"/>
    <col min="788" max="788" width="5.6640625" style="57" customWidth="1"/>
    <col min="789" max="789" width="2.109375" style="57" customWidth="1"/>
    <col min="790" max="1022" width="8.88671875" style="57"/>
    <col min="1023" max="1023" width="3.33203125" style="57" customWidth="1"/>
    <col min="1024" max="1024" width="8.5546875" style="57" customWidth="1"/>
    <col min="1025" max="1025" width="13.44140625" style="57" customWidth="1"/>
    <col min="1026" max="1026" width="10.109375" style="57" customWidth="1"/>
    <col min="1027" max="1027" width="4" style="57" customWidth="1"/>
    <col min="1028" max="1028" width="8.88671875" style="57"/>
    <col min="1029" max="1029" width="1.33203125" style="57" customWidth="1"/>
    <col min="1030" max="1030" width="12.33203125" style="57" customWidth="1"/>
    <col min="1031" max="1031" width="22.109375" style="57" customWidth="1"/>
    <col min="1032" max="1032" width="11.44140625" style="57" customWidth="1"/>
    <col min="1033" max="1033" width="2.109375" style="57" customWidth="1"/>
    <col min="1034" max="1034" width="13.6640625" style="57" customWidth="1"/>
    <col min="1035" max="1035" width="1.33203125" style="57" customWidth="1"/>
    <col min="1036" max="1036" width="12.33203125" style="57" customWidth="1"/>
    <col min="1037" max="1037" width="4.6640625" style="57" customWidth="1"/>
    <col min="1038" max="1038" width="5.33203125" style="57" customWidth="1"/>
    <col min="1039" max="1039" width="3.5546875" style="57" customWidth="1"/>
    <col min="1040" max="1040" width="4.5546875" style="57" customWidth="1"/>
    <col min="1041" max="1041" width="1.109375" style="57" customWidth="1"/>
    <col min="1042" max="1042" width="7.88671875" style="57" customWidth="1"/>
    <col min="1043" max="1043" width="0" style="57" hidden="1" customWidth="1"/>
    <col min="1044" max="1044" width="5.6640625" style="57" customWidth="1"/>
    <col min="1045" max="1045" width="2.109375" style="57" customWidth="1"/>
    <col min="1046" max="1278" width="8.88671875" style="57"/>
    <col min="1279" max="1279" width="3.33203125" style="57" customWidth="1"/>
    <col min="1280" max="1280" width="8.5546875" style="57" customWidth="1"/>
    <col min="1281" max="1281" width="13.44140625" style="57" customWidth="1"/>
    <col min="1282" max="1282" width="10.109375" style="57" customWidth="1"/>
    <col min="1283" max="1283" width="4" style="57" customWidth="1"/>
    <col min="1284" max="1284" width="8.88671875" style="57"/>
    <col min="1285" max="1285" width="1.33203125" style="57" customWidth="1"/>
    <col min="1286" max="1286" width="12.33203125" style="57" customWidth="1"/>
    <col min="1287" max="1287" width="22.109375" style="57" customWidth="1"/>
    <col min="1288" max="1288" width="11.44140625" style="57" customWidth="1"/>
    <col min="1289" max="1289" width="2.109375" style="57" customWidth="1"/>
    <col min="1290" max="1290" width="13.6640625" style="57" customWidth="1"/>
    <col min="1291" max="1291" width="1.33203125" style="57" customWidth="1"/>
    <col min="1292" max="1292" width="12.33203125" style="57" customWidth="1"/>
    <col min="1293" max="1293" width="4.6640625" style="57" customWidth="1"/>
    <col min="1294" max="1294" width="5.33203125" style="57" customWidth="1"/>
    <col min="1295" max="1295" width="3.5546875" style="57" customWidth="1"/>
    <col min="1296" max="1296" width="4.5546875" style="57" customWidth="1"/>
    <col min="1297" max="1297" width="1.109375" style="57" customWidth="1"/>
    <col min="1298" max="1298" width="7.88671875" style="57" customWidth="1"/>
    <col min="1299" max="1299" width="0" style="57" hidden="1" customWidth="1"/>
    <col min="1300" max="1300" width="5.6640625" style="57" customWidth="1"/>
    <col min="1301" max="1301" width="2.109375" style="57" customWidth="1"/>
    <col min="1302" max="1534" width="8.88671875" style="57"/>
    <col min="1535" max="1535" width="3.33203125" style="57" customWidth="1"/>
    <col min="1536" max="1536" width="8.5546875" style="57" customWidth="1"/>
    <col min="1537" max="1537" width="13.44140625" style="57" customWidth="1"/>
    <col min="1538" max="1538" width="10.109375" style="57" customWidth="1"/>
    <col min="1539" max="1539" width="4" style="57" customWidth="1"/>
    <col min="1540" max="1540" width="8.88671875" style="57"/>
    <col min="1541" max="1541" width="1.33203125" style="57" customWidth="1"/>
    <col min="1542" max="1542" width="12.33203125" style="57" customWidth="1"/>
    <col min="1543" max="1543" width="22.109375" style="57" customWidth="1"/>
    <col min="1544" max="1544" width="11.44140625" style="57" customWidth="1"/>
    <col min="1545" max="1545" width="2.109375" style="57" customWidth="1"/>
    <col min="1546" max="1546" width="13.6640625" style="57" customWidth="1"/>
    <col min="1547" max="1547" width="1.33203125" style="57" customWidth="1"/>
    <col min="1548" max="1548" width="12.33203125" style="57" customWidth="1"/>
    <col min="1549" max="1549" width="4.6640625" style="57" customWidth="1"/>
    <col min="1550" max="1550" width="5.33203125" style="57" customWidth="1"/>
    <col min="1551" max="1551" width="3.5546875" style="57" customWidth="1"/>
    <col min="1552" max="1552" width="4.5546875" style="57" customWidth="1"/>
    <col min="1553" max="1553" width="1.109375" style="57" customWidth="1"/>
    <col min="1554" max="1554" width="7.88671875" style="57" customWidth="1"/>
    <col min="1555" max="1555" width="0" style="57" hidden="1" customWidth="1"/>
    <col min="1556" max="1556" width="5.6640625" style="57" customWidth="1"/>
    <col min="1557" max="1557" width="2.109375" style="57" customWidth="1"/>
    <col min="1558" max="1790" width="8.88671875" style="57"/>
    <col min="1791" max="1791" width="3.33203125" style="57" customWidth="1"/>
    <col min="1792" max="1792" width="8.5546875" style="57" customWidth="1"/>
    <col min="1793" max="1793" width="13.44140625" style="57" customWidth="1"/>
    <col min="1794" max="1794" width="10.109375" style="57" customWidth="1"/>
    <col min="1795" max="1795" width="4" style="57" customWidth="1"/>
    <col min="1796" max="1796" width="8.88671875" style="57"/>
    <col min="1797" max="1797" width="1.33203125" style="57" customWidth="1"/>
    <col min="1798" max="1798" width="12.33203125" style="57" customWidth="1"/>
    <col min="1799" max="1799" width="22.109375" style="57" customWidth="1"/>
    <col min="1800" max="1800" width="11.44140625" style="57" customWidth="1"/>
    <col min="1801" max="1801" width="2.109375" style="57" customWidth="1"/>
    <col min="1802" max="1802" width="13.6640625" style="57" customWidth="1"/>
    <col min="1803" max="1803" width="1.33203125" style="57" customWidth="1"/>
    <col min="1804" max="1804" width="12.33203125" style="57" customWidth="1"/>
    <col min="1805" max="1805" width="4.6640625" style="57" customWidth="1"/>
    <col min="1806" max="1806" width="5.33203125" style="57" customWidth="1"/>
    <col min="1807" max="1807" width="3.5546875" style="57" customWidth="1"/>
    <col min="1808" max="1808" width="4.5546875" style="57" customWidth="1"/>
    <col min="1809" max="1809" width="1.109375" style="57" customWidth="1"/>
    <col min="1810" max="1810" width="7.88671875" style="57" customWidth="1"/>
    <col min="1811" max="1811" width="0" style="57" hidden="1" customWidth="1"/>
    <col min="1812" max="1812" width="5.6640625" style="57" customWidth="1"/>
    <col min="1813" max="1813" width="2.109375" style="57" customWidth="1"/>
    <col min="1814" max="2046" width="8.88671875" style="57"/>
    <col min="2047" max="2047" width="3.33203125" style="57" customWidth="1"/>
    <col min="2048" max="2048" width="8.5546875" style="57" customWidth="1"/>
    <col min="2049" max="2049" width="13.44140625" style="57" customWidth="1"/>
    <col min="2050" max="2050" width="10.109375" style="57" customWidth="1"/>
    <col min="2051" max="2051" width="4" style="57" customWidth="1"/>
    <col min="2052" max="2052" width="8.88671875" style="57"/>
    <col min="2053" max="2053" width="1.33203125" style="57" customWidth="1"/>
    <col min="2054" max="2054" width="12.33203125" style="57" customWidth="1"/>
    <col min="2055" max="2055" width="22.109375" style="57" customWidth="1"/>
    <col min="2056" max="2056" width="11.44140625" style="57" customWidth="1"/>
    <col min="2057" max="2057" width="2.109375" style="57" customWidth="1"/>
    <col min="2058" max="2058" width="13.6640625" style="57" customWidth="1"/>
    <col min="2059" max="2059" width="1.33203125" style="57" customWidth="1"/>
    <col min="2060" max="2060" width="12.33203125" style="57" customWidth="1"/>
    <col min="2061" max="2061" width="4.6640625" style="57" customWidth="1"/>
    <col min="2062" max="2062" width="5.33203125" style="57" customWidth="1"/>
    <col min="2063" max="2063" width="3.5546875" style="57" customWidth="1"/>
    <col min="2064" max="2064" width="4.5546875" style="57" customWidth="1"/>
    <col min="2065" max="2065" width="1.109375" style="57" customWidth="1"/>
    <col min="2066" max="2066" width="7.88671875" style="57" customWidth="1"/>
    <col min="2067" max="2067" width="0" style="57" hidden="1" customWidth="1"/>
    <col min="2068" max="2068" width="5.6640625" style="57" customWidth="1"/>
    <col min="2069" max="2069" width="2.109375" style="57" customWidth="1"/>
    <col min="2070" max="2302" width="8.88671875" style="57"/>
    <col min="2303" max="2303" width="3.33203125" style="57" customWidth="1"/>
    <col min="2304" max="2304" width="8.5546875" style="57" customWidth="1"/>
    <col min="2305" max="2305" width="13.44140625" style="57" customWidth="1"/>
    <col min="2306" max="2306" width="10.109375" style="57" customWidth="1"/>
    <col min="2307" max="2307" width="4" style="57" customWidth="1"/>
    <col min="2308" max="2308" width="8.88671875" style="57"/>
    <col min="2309" max="2309" width="1.33203125" style="57" customWidth="1"/>
    <col min="2310" max="2310" width="12.33203125" style="57" customWidth="1"/>
    <col min="2311" max="2311" width="22.109375" style="57" customWidth="1"/>
    <col min="2312" max="2312" width="11.44140625" style="57" customWidth="1"/>
    <col min="2313" max="2313" width="2.109375" style="57" customWidth="1"/>
    <col min="2314" max="2314" width="13.6640625" style="57" customWidth="1"/>
    <col min="2315" max="2315" width="1.33203125" style="57" customWidth="1"/>
    <col min="2316" max="2316" width="12.33203125" style="57" customWidth="1"/>
    <col min="2317" max="2317" width="4.6640625" style="57" customWidth="1"/>
    <col min="2318" max="2318" width="5.33203125" style="57" customWidth="1"/>
    <col min="2319" max="2319" width="3.5546875" style="57" customWidth="1"/>
    <col min="2320" max="2320" width="4.5546875" style="57" customWidth="1"/>
    <col min="2321" max="2321" width="1.109375" style="57" customWidth="1"/>
    <col min="2322" max="2322" width="7.88671875" style="57" customWidth="1"/>
    <col min="2323" max="2323" width="0" style="57" hidden="1" customWidth="1"/>
    <col min="2324" max="2324" width="5.6640625" style="57" customWidth="1"/>
    <col min="2325" max="2325" width="2.109375" style="57" customWidth="1"/>
    <col min="2326" max="2558" width="8.88671875" style="57"/>
    <col min="2559" max="2559" width="3.33203125" style="57" customWidth="1"/>
    <col min="2560" max="2560" width="8.5546875" style="57" customWidth="1"/>
    <col min="2561" max="2561" width="13.44140625" style="57" customWidth="1"/>
    <col min="2562" max="2562" width="10.109375" style="57" customWidth="1"/>
    <col min="2563" max="2563" width="4" style="57" customWidth="1"/>
    <col min="2564" max="2564" width="8.88671875" style="57"/>
    <col min="2565" max="2565" width="1.33203125" style="57" customWidth="1"/>
    <col min="2566" max="2566" width="12.33203125" style="57" customWidth="1"/>
    <col min="2567" max="2567" width="22.109375" style="57" customWidth="1"/>
    <col min="2568" max="2568" width="11.44140625" style="57" customWidth="1"/>
    <col min="2569" max="2569" width="2.109375" style="57" customWidth="1"/>
    <col min="2570" max="2570" width="13.6640625" style="57" customWidth="1"/>
    <col min="2571" max="2571" width="1.33203125" style="57" customWidth="1"/>
    <col min="2572" max="2572" width="12.33203125" style="57" customWidth="1"/>
    <col min="2573" max="2573" width="4.6640625" style="57" customWidth="1"/>
    <col min="2574" max="2574" width="5.33203125" style="57" customWidth="1"/>
    <col min="2575" max="2575" width="3.5546875" style="57" customWidth="1"/>
    <col min="2576" max="2576" width="4.5546875" style="57" customWidth="1"/>
    <col min="2577" max="2577" width="1.109375" style="57" customWidth="1"/>
    <col min="2578" max="2578" width="7.88671875" style="57" customWidth="1"/>
    <col min="2579" max="2579" width="0" style="57" hidden="1" customWidth="1"/>
    <col min="2580" max="2580" width="5.6640625" style="57" customWidth="1"/>
    <col min="2581" max="2581" width="2.109375" style="57" customWidth="1"/>
    <col min="2582" max="2814" width="8.88671875" style="57"/>
    <col min="2815" max="2815" width="3.33203125" style="57" customWidth="1"/>
    <col min="2816" max="2816" width="8.5546875" style="57" customWidth="1"/>
    <col min="2817" max="2817" width="13.44140625" style="57" customWidth="1"/>
    <col min="2818" max="2818" width="10.109375" style="57" customWidth="1"/>
    <col min="2819" max="2819" width="4" style="57" customWidth="1"/>
    <col min="2820" max="2820" width="8.88671875" style="57"/>
    <col min="2821" max="2821" width="1.33203125" style="57" customWidth="1"/>
    <col min="2822" max="2822" width="12.33203125" style="57" customWidth="1"/>
    <col min="2823" max="2823" width="22.109375" style="57" customWidth="1"/>
    <col min="2824" max="2824" width="11.44140625" style="57" customWidth="1"/>
    <col min="2825" max="2825" width="2.109375" style="57" customWidth="1"/>
    <col min="2826" max="2826" width="13.6640625" style="57" customWidth="1"/>
    <col min="2827" max="2827" width="1.33203125" style="57" customWidth="1"/>
    <col min="2828" max="2828" width="12.33203125" style="57" customWidth="1"/>
    <col min="2829" max="2829" width="4.6640625" style="57" customWidth="1"/>
    <col min="2830" max="2830" width="5.33203125" style="57" customWidth="1"/>
    <col min="2831" max="2831" width="3.5546875" style="57" customWidth="1"/>
    <col min="2832" max="2832" width="4.5546875" style="57" customWidth="1"/>
    <col min="2833" max="2833" width="1.109375" style="57" customWidth="1"/>
    <col min="2834" max="2834" width="7.88671875" style="57" customWidth="1"/>
    <col min="2835" max="2835" width="0" style="57" hidden="1" customWidth="1"/>
    <col min="2836" max="2836" width="5.6640625" style="57" customWidth="1"/>
    <col min="2837" max="2837" width="2.109375" style="57" customWidth="1"/>
    <col min="2838" max="3070" width="8.88671875" style="57"/>
    <col min="3071" max="3071" width="3.33203125" style="57" customWidth="1"/>
    <col min="3072" max="3072" width="8.5546875" style="57" customWidth="1"/>
    <col min="3073" max="3073" width="13.44140625" style="57" customWidth="1"/>
    <col min="3074" max="3074" width="10.109375" style="57" customWidth="1"/>
    <col min="3075" max="3075" width="4" style="57" customWidth="1"/>
    <col min="3076" max="3076" width="8.88671875" style="57"/>
    <col min="3077" max="3077" width="1.33203125" style="57" customWidth="1"/>
    <col min="3078" max="3078" width="12.33203125" style="57" customWidth="1"/>
    <col min="3079" max="3079" width="22.109375" style="57" customWidth="1"/>
    <col min="3080" max="3080" width="11.44140625" style="57" customWidth="1"/>
    <col min="3081" max="3081" width="2.109375" style="57" customWidth="1"/>
    <col min="3082" max="3082" width="13.6640625" style="57" customWidth="1"/>
    <col min="3083" max="3083" width="1.33203125" style="57" customWidth="1"/>
    <col min="3084" max="3084" width="12.33203125" style="57" customWidth="1"/>
    <col min="3085" max="3085" width="4.6640625" style="57" customWidth="1"/>
    <col min="3086" max="3086" width="5.33203125" style="57" customWidth="1"/>
    <col min="3087" max="3087" width="3.5546875" style="57" customWidth="1"/>
    <col min="3088" max="3088" width="4.5546875" style="57" customWidth="1"/>
    <col min="3089" max="3089" width="1.109375" style="57" customWidth="1"/>
    <col min="3090" max="3090" width="7.88671875" style="57" customWidth="1"/>
    <col min="3091" max="3091" width="0" style="57" hidden="1" customWidth="1"/>
    <col min="3092" max="3092" width="5.6640625" style="57" customWidth="1"/>
    <col min="3093" max="3093" width="2.109375" style="57" customWidth="1"/>
    <col min="3094" max="3326" width="8.88671875" style="57"/>
    <col min="3327" max="3327" width="3.33203125" style="57" customWidth="1"/>
    <col min="3328" max="3328" width="8.5546875" style="57" customWidth="1"/>
    <col min="3329" max="3329" width="13.44140625" style="57" customWidth="1"/>
    <col min="3330" max="3330" width="10.109375" style="57" customWidth="1"/>
    <col min="3331" max="3331" width="4" style="57" customWidth="1"/>
    <col min="3332" max="3332" width="8.88671875" style="57"/>
    <col min="3333" max="3333" width="1.33203125" style="57" customWidth="1"/>
    <col min="3334" max="3334" width="12.33203125" style="57" customWidth="1"/>
    <col min="3335" max="3335" width="22.109375" style="57" customWidth="1"/>
    <col min="3336" max="3336" width="11.44140625" style="57" customWidth="1"/>
    <col min="3337" max="3337" width="2.109375" style="57" customWidth="1"/>
    <col min="3338" max="3338" width="13.6640625" style="57" customWidth="1"/>
    <col min="3339" max="3339" width="1.33203125" style="57" customWidth="1"/>
    <col min="3340" max="3340" width="12.33203125" style="57" customWidth="1"/>
    <col min="3341" max="3341" width="4.6640625" style="57" customWidth="1"/>
    <col min="3342" max="3342" width="5.33203125" style="57" customWidth="1"/>
    <col min="3343" max="3343" width="3.5546875" style="57" customWidth="1"/>
    <col min="3344" max="3344" width="4.5546875" style="57" customWidth="1"/>
    <col min="3345" max="3345" width="1.109375" style="57" customWidth="1"/>
    <col min="3346" max="3346" width="7.88671875" style="57" customWidth="1"/>
    <col min="3347" max="3347" width="0" style="57" hidden="1" customWidth="1"/>
    <col min="3348" max="3348" width="5.6640625" style="57" customWidth="1"/>
    <col min="3349" max="3349" width="2.109375" style="57" customWidth="1"/>
    <col min="3350" max="3582" width="8.88671875" style="57"/>
    <col min="3583" max="3583" width="3.33203125" style="57" customWidth="1"/>
    <col min="3584" max="3584" width="8.5546875" style="57" customWidth="1"/>
    <col min="3585" max="3585" width="13.44140625" style="57" customWidth="1"/>
    <col min="3586" max="3586" width="10.109375" style="57" customWidth="1"/>
    <col min="3587" max="3587" width="4" style="57" customWidth="1"/>
    <col min="3588" max="3588" width="8.88671875" style="57"/>
    <col min="3589" max="3589" width="1.33203125" style="57" customWidth="1"/>
    <col min="3590" max="3590" width="12.33203125" style="57" customWidth="1"/>
    <col min="3591" max="3591" width="22.109375" style="57" customWidth="1"/>
    <col min="3592" max="3592" width="11.44140625" style="57" customWidth="1"/>
    <col min="3593" max="3593" width="2.109375" style="57" customWidth="1"/>
    <col min="3594" max="3594" width="13.6640625" style="57" customWidth="1"/>
    <col min="3595" max="3595" width="1.33203125" style="57" customWidth="1"/>
    <col min="3596" max="3596" width="12.33203125" style="57" customWidth="1"/>
    <col min="3597" max="3597" width="4.6640625" style="57" customWidth="1"/>
    <col min="3598" max="3598" width="5.33203125" style="57" customWidth="1"/>
    <col min="3599" max="3599" width="3.5546875" style="57" customWidth="1"/>
    <col min="3600" max="3600" width="4.5546875" style="57" customWidth="1"/>
    <col min="3601" max="3601" width="1.109375" style="57" customWidth="1"/>
    <col min="3602" max="3602" width="7.88671875" style="57" customWidth="1"/>
    <col min="3603" max="3603" width="0" style="57" hidden="1" customWidth="1"/>
    <col min="3604" max="3604" width="5.6640625" style="57" customWidth="1"/>
    <col min="3605" max="3605" width="2.109375" style="57" customWidth="1"/>
    <col min="3606" max="3838" width="8.88671875" style="57"/>
    <col min="3839" max="3839" width="3.33203125" style="57" customWidth="1"/>
    <col min="3840" max="3840" width="8.5546875" style="57" customWidth="1"/>
    <col min="3841" max="3841" width="13.44140625" style="57" customWidth="1"/>
    <col min="3842" max="3842" width="10.109375" style="57" customWidth="1"/>
    <col min="3843" max="3843" width="4" style="57" customWidth="1"/>
    <col min="3844" max="3844" width="8.88671875" style="57"/>
    <col min="3845" max="3845" width="1.33203125" style="57" customWidth="1"/>
    <col min="3846" max="3846" width="12.33203125" style="57" customWidth="1"/>
    <col min="3847" max="3847" width="22.109375" style="57" customWidth="1"/>
    <col min="3848" max="3848" width="11.44140625" style="57" customWidth="1"/>
    <col min="3849" max="3849" width="2.109375" style="57" customWidth="1"/>
    <col min="3850" max="3850" width="13.6640625" style="57" customWidth="1"/>
    <col min="3851" max="3851" width="1.33203125" style="57" customWidth="1"/>
    <col min="3852" max="3852" width="12.33203125" style="57" customWidth="1"/>
    <col min="3853" max="3853" width="4.6640625" style="57" customWidth="1"/>
    <col min="3854" max="3854" width="5.33203125" style="57" customWidth="1"/>
    <col min="3855" max="3855" width="3.5546875" style="57" customWidth="1"/>
    <col min="3856" max="3856" width="4.5546875" style="57" customWidth="1"/>
    <col min="3857" max="3857" width="1.109375" style="57" customWidth="1"/>
    <col min="3858" max="3858" width="7.88671875" style="57" customWidth="1"/>
    <col min="3859" max="3859" width="0" style="57" hidden="1" customWidth="1"/>
    <col min="3860" max="3860" width="5.6640625" style="57" customWidth="1"/>
    <col min="3861" max="3861" width="2.109375" style="57" customWidth="1"/>
    <col min="3862" max="4094" width="8.88671875" style="57"/>
    <col min="4095" max="4095" width="3.33203125" style="57" customWidth="1"/>
    <col min="4096" max="4096" width="8.5546875" style="57" customWidth="1"/>
    <col min="4097" max="4097" width="13.44140625" style="57" customWidth="1"/>
    <col min="4098" max="4098" width="10.109375" style="57" customWidth="1"/>
    <col min="4099" max="4099" width="4" style="57" customWidth="1"/>
    <col min="4100" max="4100" width="8.88671875" style="57"/>
    <col min="4101" max="4101" width="1.33203125" style="57" customWidth="1"/>
    <col min="4102" max="4102" width="12.33203125" style="57" customWidth="1"/>
    <col min="4103" max="4103" width="22.109375" style="57" customWidth="1"/>
    <col min="4104" max="4104" width="11.44140625" style="57" customWidth="1"/>
    <col min="4105" max="4105" width="2.109375" style="57" customWidth="1"/>
    <col min="4106" max="4106" width="13.6640625" style="57" customWidth="1"/>
    <col min="4107" max="4107" width="1.33203125" style="57" customWidth="1"/>
    <col min="4108" max="4108" width="12.33203125" style="57" customWidth="1"/>
    <col min="4109" max="4109" width="4.6640625" style="57" customWidth="1"/>
    <col min="4110" max="4110" width="5.33203125" style="57" customWidth="1"/>
    <col min="4111" max="4111" width="3.5546875" style="57" customWidth="1"/>
    <col min="4112" max="4112" width="4.5546875" style="57" customWidth="1"/>
    <col min="4113" max="4113" width="1.109375" style="57" customWidth="1"/>
    <col min="4114" max="4114" width="7.88671875" style="57" customWidth="1"/>
    <col min="4115" max="4115" width="0" style="57" hidden="1" customWidth="1"/>
    <col min="4116" max="4116" width="5.6640625" style="57" customWidth="1"/>
    <col min="4117" max="4117" width="2.109375" style="57" customWidth="1"/>
    <col min="4118" max="4350" width="8.88671875" style="57"/>
    <col min="4351" max="4351" width="3.33203125" style="57" customWidth="1"/>
    <col min="4352" max="4352" width="8.5546875" style="57" customWidth="1"/>
    <col min="4353" max="4353" width="13.44140625" style="57" customWidth="1"/>
    <col min="4354" max="4354" width="10.109375" style="57" customWidth="1"/>
    <col min="4355" max="4355" width="4" style="57" customWidth="1"/>
    <col min="4356" max="4356" width="8.88671875" style="57"/>
    <col min="4357" max="4357" width="1.33203125" style="57" customWidth="1"/>
    <col min="4358" max="4358" width="12.33203125" style="57" customWidth="1"/>
    <col min="4359" max="4359" width="22.109375" style="57" customWidth="1"/>
    <col min="4360" max="4360" width="11.44140625" style="57" customWidth="1"/>
    <col min="4361" max="4361" width="2.109375" style="57" customWidth="1"/>
    <col min="4362" max="4362" width="13.6640625" style="57" customWidth="1"/>
    <col min="4363" max="4363" width="1.33203125" style="57" customWidth="1"/>
    <col min="4364" max="4364" width="12.33203125" style="57" customWidth="1"/>
    <col min="4365" max="4365" width="4.6640625" style="57" customWidth="1"/>
    <col min="4366" max="4366" width="5.33203125" style="57" customWidth="1"/>
    <col min="4367" max="4367" width="3.5546875" style="57" customWidth="1"/>
    <col min="4368" max="4368" width="4.5546875" style="57" customWidth="1"/>
    <col min="4369" max="4369" width="1.109375" style="57" customWidth="1"/>
    <col min="4370" max="4370" width="7.88671875" style="57" customWidth="1"/>
    <col min="4371" max="4371" width="0" style="57" hidden="1" customWidth="1"/>
    <col min="4372" max="4372" width="5.6640625" style="57" customWidth="1"/>
    <col min="4373" max="4373" width="2.109375" style="57" customWidth="1"/>
    <col min="4374" max="4606" width="8.88671875" style="57"/>
    <col min="4607" max="4607" width="3.33203125" style="57" customWidth="1"/>
    <col min="4608" max="4608" width="8.5546875" style="57" customWidth="1"/>
    <col min="4609" max="4609" width="13.44140625" style="57" customWidth="1"/>
    <col min="4610" max="4610" width="10.109375" style="57" customWidth="1"/>
    <col min="4611" max="4611" width="4" style="57" customWidth="1"/>
    <col min="4612" max="4612" width="8.88671875" style="57"/>
    <col min="4613" max="4613" width="1.33203125" style="57" customWidth="1"/>
    <col min="4614" max="4614" width="12.33203125" style="57" customWidth="1"/>
    <col min="4615" max="4615" width="22.109375" style="57" customWidth="1"/>
    <col min="4616" max="4616" width="11.44140625" style="57" customWidth="1"/>
    <col min="4617" max="4617" width="2.109375" style="57" customWidth="1"/>
    <col min="4618" max="4618" width="13.6640625" style="57" customWidth="1"/>
    <col min="4619" max="4619" width="1.33203125" style="57" customWidth="1"/>
    <col min="4620" max="4620" width="12.33203125" style="57" customWidth="1"/>
    <col min="4621" max="4621" width="4.6640625" style="57" customWidth="1"/>
    <col min="4622" max="4622" width="5.33203125" style="57" customWidth="1"/>
    <col min="4623" max="4623" width="3.5546875" style="57" customWidth="1"/>
    <col min="4624" max="4624" width="4.5546875" style="57" customWidth="1"/>
    <col min="4625" max="4625" width="1.109375" style="57" customWidth="1"/>
    <col min="4626" max="4626" width="7.88671875" style="57" customWidth="1"/>
    <col min="4627" max="4627" width="0" style="57" hidden="1" customWidth="1"/>
    <col min="4628" max="4628" width="5.6640625" style="57" customWidth="1"/>
    <col min="4629" max="4629" width="2.109375" style="57" customWidth="1"/>
    <col min="4630" max="4862" width="8.88671875" style="57"/>
    <col min="4863" max="4863" width="3.33203125" style="57" customWidth="1"/>
    <col min="4864" max="4864" width="8.5546875" style="57" customWidth="1"/>
    <col min="4865" max="4865" width="13.44140625" style="57" customWidth="1"/>
    <col min="4866" max="4866" width="10.109375" style="57" customWidth="1"/>
    <col min="4867" max="4867" width="4" style="57" customWidth="1"/>
    <col min="4868" max="4868" width="8.88671875" style="57"/>
    <col min="4869" max="4869" width="1.33203125" style="57" customWidth="1"/>
    <col min="4870" max="4870" width="12.33203125" style="57" customWidth="1"/>
    <col min="4871" max="4871" width="22.109375" style="57" customWidth="1"/>
    <col min="4872" max="4872" width="11.44140625" style="57" customWidth="1"/>
    <col min="4873" max="4873" width="2.109375" style="57" customWidth="1"/>
    <col min="4874" max="4874" width="13.6640625" style="57" customWidth="1"/>
    <col min="4875" max="4875" width="1.33203125" style="57" customWidth="1"/>
    <col min="4876" max="4876" width="12.33203125" style="57" customWidth="1"/>
    <col min="4877" max="4877" width="4.6640625" style="57" customWidth="1"/>
    <col min="4878" max="4878" width="5.33203125" style="57" customWidth="1"/>
    <col min="4879" max="4879" width="3.5546875" style="57" customWidth="1"/>
    <col min="4880" max="4880" width="4.5546875" style="57" customWidth="1"/>
    <col min="4881" max="4881" width="1.109375" style="57" customWidth="1"/>
    <col min="4882" max="4882" width="7.88671875" style="57" customWidth="1"/>
    <col min="4883" max="4883" width="0" style="57" hidden="1" customWidth="1"/>
    <col min="4884" max="4884" width="5.6640625" style="57" customWidth="1"/>
    <col min="4885" max="4885" width="2.109375" style="57" customWidth="1"/>
    <col min="4886" max="5118" width="8.88671875" style="57"/>
    <col min="5119" max="5119" width="3.33203125" style="57" customWidth="1"/>
    <col min="5120" max="5120" width="8.5546875" style="57" customWidth="1"/>
    <col min="5121" max="5121" width="13.44140625" style="57" customWidth="1"/>
    <col min="5122" max="5122" width="10.109375" style="57" customWidth="1"/>
    <col min="5123" max="5123" width="4" style="57" customWidth="1"/>
    <col min="5124" max="5124" width="8.88671875" style="57"/>
    <col min="5125" max="5125" width="1.33203125" style="57" customWidth="1"/>
    <col min="5126" max="5126" width="12.33203125" style="57" customWidth="1"/>
    <col min="5127" max="5127" width="22.109375" style="57" customWidth="1"/>
    <col min="5128" max="5128" width="11.44140625" style="57" customWidth="1"/>
    <col min="5129" max="5129" width="2.109375" style="57" customWidth="1"/>
    <col min="5130" max="5130" width="13.6640625" style="57" customWidth="1"/>
    <col min="5131" max="5131" width="1.33203125" style="57" customWidth="1"/>
    <col min="5132" max="5132" width="12.33203125" style="57" customWidth="1"/>
    <col min="5133" max="5133" width="4.6640625" style="57" customWidth="1"/>
    <col min="5134" max="5134" width="5.33203125" style="57" customWidth="1"/>
    <col min="5135" max="5135" width="3.5546875" style="57" customWidth="1"/>
    <col min="5136" max="5136" width="4.5546875" style="57" customWidth="1"/>
    <col min="5137" max="5137" width="1.109375" style="57" customWidth="1"/>
    <col min="5138" max="5138" width="7.88671875" style="57" customWidth="1"/>
    <col min="5139" max="5139" width="0" style="57" hidden="1" customWidth="1"/>
    <col min="5140" max="5140" width="5.6640625" style="57" customWidth="1"/>
    <col min="5141" max="5141" width="2.109375" style="57" customWidth="1"/>
    <col min="5142" max="5374" width="8.88671875" style="57"/>
    <col min="5375" max="5375" width="3.33203125" style="57" customWidth="1"/>
    <col min="5376" max="5376" width="8.5546875" style="57" customWidth="1"/>
    <col min="5377" max="5377" width="13.44140625" style="57" customWidth="1"/>
    <col min="5378" max="5378" width="10.109375" style="57" customWidth="1"/>
    <col min="5379" max="5379" width="4" style="57" customWidth="1"/>
    <col min="5380" max="5380" width="8.88671875" style="57"/>
    <col min="5381" max="5381" width="1.33203125" style="57" customWidth="1"/>
    <col min="5382" max="5382" width="12.33203125" style="57" customWidth="1"/>
    <col min="5383" max="5383" width="22.109375" style="57" customWidth="1"/>
    <col min="5384" max="5384" width="11.44140625" style="57" customWidth="1"/>
    <col min="5385" max="5385" width="2.109375" style="57" customWidth="1"/>
    <col min="5386" max="5386" width="13.6640625" style="57" customWidth="1"/>
    <col min="5387" max="5387" width="1.33203125" style="57" customWidth="1"/>
    <col min="5388" max="5388" width="12.33203125" style="57" customWidth="1"/>
    <col min="5389" max="5389" width="4.6640625" style="57" customWidth="1"/>
    <col min="5390" max="5390" width="5.33203125" style="57" customWidth="1"/>
    <col min="5391" max="5391" width="3.5546875" style="57" customWidth="1"/>
    <col min="5392" max="5392" width="4.5546875" style="57" customWidth="1"/>
    <col min="5393" max="5393" width="1.109375" style="57" customWidth="1"/>
    <col min="5394" max="5394" width="7.88671875" style="57" customWidth="1"/>
    <col min="5395" max="5395" width="0" style="57" hidden="1" customWidth="1"/>
    <col min="5396" max="5396" width="5.6640625" style="57" customWidth="1"/>
    <col min="5397" max="5397" width="2.109375" style="57" customWidth="1"/>
    <col min="5398" max="5630" width="8.88671875" style="57"/>
    <col min="5631" max="5631" width="3.33203125" style="57" customWidth="1"/>
    <col min="5632" max="5632" width="8.5546875" style="57" customWidth="1"/>
    <col min="5633" max="5633" width="13.44140625" style="57" customWidth="1"/>
    <col min="5634" max="5634" width="10.109375" style="57" customWidth="1"/>
    <col min="5635" max="5635" width="4" style="57" customWidth="1"/>
    <col min="5636" max="5636" width="8.88671875" style="57"/>
    <col min="5637" max="5637" width="1.33203125" style="57" customWidth="1"/>
    <col min="5638" max="5638" width="12.33203125" style="57" customWidth="1"/>
    <col min="5639" max="5639" width="22.109375" style="57" customWidth="1"/>
    <col min="5640" max="5640" width="11.44140625" style="57" customWidth="1"/>
    <col min="5641" max="5641" width="2.109375" style="57" customWidth="1"/>
    <col min="5642" max="5642" width="13.6640625" style="57" customWidth="1"/>
    <col min="5643" max="5643" width="1.33203125" style="57" customWidth="1"/>
    <col min="5644" max="5644" width="12.33203125" style="57" customWidth="1"/>
    <col min="5645" max="5645" width="4.6640625" style="57" customWidth="1"/>
    <col min="5646" max="5646" width="5.33203125" style="57" customWidth="1"/>
    <col min="5647" max="5647" width="3.5546875" style="57" customWidth="1"/>
    <col min="5648" max="5648" width="4.5546875" style="57" customWidth="1"/>
    <col min="5649" max="5649" width="1.109375" style="57" customWidth="1"/>
    <col min="5650" max="5650" width="7.88671875" style="57" customWidth="1"/>
    <col min="5651" max="5651" width="0" style="57" hidden="1" customWidth="1"/>
    <col min="5652" max="5652" width="5.6640625" style="57" customWidth="1"/>
    <col min="5653" max="5653" width="2.109375" style="57" customWidth="1"/>
    <col min="5654" max="5886" width="8.88671875" style="57"/>
    <col min="5887" max="5887" width="3.33203125" style="57" customWidth="1"/>
    <col min="5888" max="5888" width="8.5546875" style="57" customWidth="1"/>
    <col min="5889" max="5889" width="13.44140625" style="57" customWidth="1"/>
    <col min="5890" max="5890" width="10.109375" style="57" customWidth="1"/>
    <col min="5891" max="5891" width="4" style="57" customWidth="1"/>
    <col min="5892" max="5892" width="8.88671875" style="57"/>
    <col min="5893" max="5893" width="1.33203125" style="57" customWidth="1"/>
    <col min="5894" max="5894" width="12.33203125" style="57" customWidth="1"/>
    <col min="5895" max="5895" width="22.109375" style="57" customWidth="1"/>
    <col min="5896" max="5896" width="11.44140625" style="57" customWidth="1"/>
    <col min="5897" max="5897" width="2.109375" style="57" customWidth="1"/>
    <col min="5898" max="5898" width="13.6640625" style="57" customWidth="1"/>
    <col min="5899" max="5899" width="1.33203125" style="57" customWidth="1"/>
    <col min="5900" max="5900" width="12.33203125" style="57" customWidth="1"/>
    <col min="5901" max="5901" width="4.6640625" style="57" customWidth="1"/>
    <col min="5902" max="5902" width="5.33203125" style="57" customWidth="1"/>
    <col min="5903" max="5903" width="3.5546875" style="57" customWidth="1"/>
    <col min="5904" max="5904" width="4.5546875" style="57" customWidth="1"/>
    <col min="5905" max="5905" width="1.109375" style="57" customWidth="1"/>
    <col min="5906" max="5906" width="7.88671875" style="57" customWidth="1"/>
    <col min="5907" max="5907" width="0" style="57" hidden="1" customWidth="1"/>
    <col min="5908" max="5908" width="5.6640625" style="57" customWidth="1"/>
    <col min="5909" max="5909" width="2.109375" style="57" customWidth="1"/>
    <col min="5910" max="6142" width="8.88671875" style="57"/>
    <col min="6143" max="6143" width="3.33203125" style="57" customWidth="1"/>
    <col min="6144" max="6144" width="8.5546875" style="57" customWidth="1"/>
    <col min="6145" max="6145" width="13.44140625" style="57" customWidth="1"/>
    <col min="6146" max="6146" width="10.109375" style="57" customWidth="1"/>
    <col min="6147" max="6147" width="4" style="57" customWidth="1"/>
    <col min="6148" max="6148" width="8.88671875" style="57"/>
    <col min="6149" max="6149" width="1.33203125" style="57" customWidth="1"/>
    <col min="6150" max="6150" width="12.33203125" style="57" customWidth="1"/>
    <col min="6151" max="6151" width="22.109375" style="57" customWidth="1"/>
    <col min="6152" max="6152" width="11.44140625" style="57" customWidth="1"/>
    <col min="6153" max="6153" width="2.109375" style="57" customWidth="1"/>
    <col min="6154" max="6154" width="13.6640625" style="57" customWidth="1"/>
    <col min="6155" max="6155" width="1.33203125" style="57" customWidth="1"/>
    <col min="6156" max="6156" width="12.33203125" style="57" customWidth="1"/>
    <col min="6157" max="6157" width="4.6640625" style="57" customWidth="1"/>
    <col min="6158" max="6158" width="5.33203125" style="57" customWidth="1"/>
    <col min="6159" max="6159" width="3.5546875" style="57" customWidth="1"/>
    <col min="6160" max="6160" width="4.5546875" style="57" customWidth="1"/>
    <col min="6161" max="6161" width="1.109375" style="57" customWidth="1"/>
    <col min="6162" max="6162" width="7.88671875" style="57" customWidth="1"/>
    <col min="6163" max="6163" width="0" style="57" hidden="1" customWidth="1"/>
    <col min="6164" max="6164" width="5.6640625" style="57" customWidth="1"/>
    <col min="6165" max="6165" width="2.109375" style="57" customWidth="1"/>
    <col min="6166" max="6398" width="8.88671875" style="57"/>
    <col min="6399" max="6399" width="3.33203125" style="57" customWidth="1"/>
    <col min="6400" max="6400" width="8.5546875" style="57" customWidth="1"/>
    <col min="6401" max="6401" width="13.44140625" style="57" customWidth="1"/>
    <col min="6402" max="6402" width="10.109375" style="57" customWidth="1"/>
    <col min="6403" max="6403" width="4" style="57" customWidth="1"/>
    <col min="6404" max="6404" width="8.88671875" style="57"/>
    <col min="6405" max="6405" width="1.33203125" style="57" customWidth="1"/>
    <col min="6406" max="6406" width="12.33203125" style="57" customWidth="1"/>
    <col min="6407" max="6407" width="22.109375" style="57" customWidth="1"/>
    <col min="6408" max="6408" width="11.44140625" style="57" customWidth="1"/>
    <col min="6409" max="6409" width="2.109375" style="57" customWidth="1"/>
    <col min="6410" max="6410" width="13.6640625" style="57" customWidth="1"/>
    <col min="6411" max="6411" width="1.33203125" style="57" customWidth="1"/>
    <col min="6412" max="6412" width="12.33203125" style="57" customWidth="1"/>
    <col min="6413" max="6413" width="4.6640625" style="57" customWidth="1"/>
    <col min="6414" max="6414" width="5.33203125" style="57" customWidth="1"/>
    <col min="6415" max="6415" width="3.5546875" style="57" customWidth="1"/>
    <col min="6416" max="6416" width="4.5546875" style="57" customWidth="1"/>
    <col min="6417" max="6417" width="1.109375" style="57" customWidth="1"/>
    <col min="6418" max="6418" width="7.88671875" style="57" customWidth="1"/>
    <col min="6419" max="6419" width="0" style="57" hidden="1" customWidth="1"/>
    <col min="6420" max="6420" width="5.6640625" style="57" customWidth="1"/>
    <col min="6421" max="6421" width="2.109375" style="57" customWidth="1"/>
    <col min="6422" max="6654" width="8.88671875" style="57"/>
    <col min="6655" max="6655" width="3.33203125" style="57" customWidth="1"/>
    <col min="6656" max="6656" width="8.5546875" style="57" customWidth="1"/>
    <col min="6657" max="6657" width="13.44140625" style="57" customWidth="1"/>
    <col min="6658" max="6658" width="10.109375" style="57" customWidth="1"/>
    <col min="6659" max="6659" width="4" style="57" customWidth="1"/>
    <col min="6660" max="6660" width="8.88671875" style="57"/>
    <col min="6661" max="6661" width="1.33203125" style="57" customWidth="1"/>
    <col min="6662" max="6662" width="12.33203125" style="57" customWidth="1"/>
    <col min="6663" max="6663" width="22.109375" style="57" customWidth="1"/>
    <col min="6664" max="6664" width="11.44140625" style="57" customWidth="1"/>
    <col min="6665" max="6665" width="2.109375" style="57" customWidth="1"/>
    <col min="6666" max="6666" width="13.6640625" style="57" customWidth="1"/>
    <col min="6667" max="6667" width="1.33203125" style="57" customWidth="1"/>
    <col min="6668" max="6668" width="12.33203125" style="57" customWidth="1"/>
    <col min="6669" max="6669" width="4.6640625" style="57" customWidth="1"/>
    <col min="6670" max="6670" width="5.33203125" style="57" customWidth="1"/>
    <col min="6671" max="6671" width="3.5546875" style="57" customWidth="1"/>
    <col min="6672" max="6672" width="4.5546875" style="57" customWidth="1"/>
    <col min="6673" max="6673" width="1.109375" style="57" customWidth="1"/>
    <col min="6674" max="6674" width="7.88671875" style="57" customWidth="1"/>
    <col min="6675" max="6675" width="0" style="57" hidden="1" customWidth="1"/>
    <col min="6676" max="6676" width="5.6640625" style="57" customWidth="1"/>
    <col min="6677" max="6677" width="2.109375" style="57" customWidth="1"/>
    <col min="6678" max="6910" width="8.88671875" style="57"/>
    <col min="6911" max="6911" width="3.33203125" style="57" customWidth="1"/>
    <col min="6912" max="6912" width="8.5546875" style="57" customWidth="1"/>
    <col min="6913" max="6913" width="13.44140625" style="57" customWidth="1"/>
    <col min="6914" max="6914" width="10.109375" style="57" customWidth="1"/>
    <col min="6915" max="6915" width="4" style="57" customWidth="1"/>
    <col min="6916" max="6916" width="8.88671875" style="57"/>
    <col min="6917" max="6917" width="1.33203125" style="57" customWidth="1"/>
    <col min="6918" max="6918" width="12.33203125" style="57" customWidth="1"/>
    <col min="6919" max="6919" width="22.109375" style="57" customWidth="1"/>
    <col min="6920" max="6920" width="11.44140625" style="57" customWidth="1"/>
    <col min="6921" max="6921" width="2.109375" style="57" customWidth="1"/>
    <col min="6922" max="6922" width="13.6640625" style="57" customWidth="1"/>
    <col min="6923" max="6923" width="1.33203125" style="57" customWidth="1"/>
    <col min="6924" max="6924" width="12.33203125" style="57" customWidth="1"/>
    <col min="6925" max="6925" width="4.6640625" style="57" customWidth="1"/>
    <col min="6926" max="6926" width="5.33203125" style="57" customWidth="1"/>
    <col min="6927" max="6927" width="3.5546875" style="57" customWidth="1"/>
    <col min="6928" max="6928" width="4.5546875" style="57" customWidth="1"/>
    <col min="6929" max="6929" width="1.109375" style="57" customWidth="1"/>
    <col min="6930" max="6930" width="7.88671875" style="57" customWidth="1"/>
    <col min="6931" max="6931" width="0" style="57" hidden="1" customWidth="1"/>
    <col min="6932" max="6932" width="5.6640625" style="57" customWidth="1"/>
    <col min="6933" max="6933" width="2.109375" style="57" customWidth="1"/>
    <col min="6934" max="7166" width="8.88671875" style="57"/>
    <col min="7167" max="7167" width="3.33203125" style="57" customWidth="1"/>
    <col min="7168" max="7168" width="8.5546875" style="57" customWidth="1"/>
    <col min="7169" max="7169" width="13.44140625" style="57" customWidth="1"/>
    <col min="7170" max="7170" width="10.109375" style="57" customWidth="1"/>
    <col min="7171" max="7171" width="4" style="57" customWidth="1"/>
    <col min="7172" max="7172" width="8.88671875" style="57"/>
    <col min="7173" max="7173" width="1.33203125" style="57" customWidth="1"/>
    <col min="7174" max="7174" width="12.33203125" style="57" customWidth="1"/>
    <col min="7175" max="7175" width="22.109375" style="57" customWidth="1"/>
    <col min="7176" max="7176" width="11.44140625" style="57" customWidth="1"/>
    <col min="7177" max="7177" width="2.109375" style="57" customWidth="1"/>
    <col min="7178" max="7178" width="13.6640625" style="57" customWidth="1"/>
    <col min="7179" max="7179" width="1.33203125" style="57" customWidth="1"/>
    <col min="7180" max="7180" width="12.33203125" style="57" customWidth="1"/>
    <col min="7181" max="7181" width="4.6640625" style="57" customWidth="1"/>
    <col min="7182" max="7182" width="5.33203125" style="57" customWidth="1"/>
    <col min="7183" max="7183" width="3.5546875" style="57" customWidth="1"/>
    <col min="7184" max="7184" width="4.5546875" style="57" customWidth="1"/>
    <col min="7185" max="7185" width="1.109375" style="57" customWidth="1"/>
    <col min="7186" max="7186" width="7.88671875" style="57" customWidth="1"/>
    <col min="7187" max="7187" width="0" style="57" hidden="1" customWidth="1"/>
    <col min="7188" max="7188" width="5.6640625" style="57" customWidth="1"/>
    <col min="7189" max="7189" width="2.109375" style="57" customWidth="1"/>
    <col min="7190" max="7422" width="8.88671875" style="57"/>
    <col min="7423" max="7423" width="3.33203125" style="57" customWidth="1"/>
    <col min="7424" max="7424" width="8.5546875" style="57" customWidth="1"/>
    <col min="7425" max="7425" width="13.44140625" style="57" customWidth="1"/>
    <col min="7426" max="7426" width="10.109375" style="57" customWidth="1"/>
    <col min="7427" max="7427" width="4" style="57" customWidth="1"/>
    <col min="7428" max="7428" width="8.88671875" style="57"/>
    <col min="7429" max="7429" width="1.33203125" style="57" customWidth="1"/>
    <col min="7430" max="7430" width="12.33203125" style="57" customWidth="1"/>
    <col min="7431" max="7431" width="22.109375" style="57" customWidth="1"/>
    <col min="7432" max="7432" width="11.44140625" style="57" customWidth="1"/>
    <col min="7433" max="7433" width="2.109375" style="57" customWidth="1"/>
    <col min="7434" max="7434" width="13.6640625" style="57" customWidth="1"/>
    <col min="7435" max="7435" width="1.33203125" style="57" customWidth="1"/>
    <col min="7436" max="7436" width="12.33203125" style="57" customWidth="1"/>
    <col min="7437" max="7437" width="4.6640625" style="57" customWidth="1"/>
    <col min="7438" max="7438" width="5.33203125" style="57" customWidth="1"/>
    <col min="7439" max="7439" width="3.5546875" style="57" customWidth="1"/>
    <col min="7440" max="7440" width="4.5546875" style="57" customWidth="1"/>
    <col min="7441" max="7441" width="1.109375" style="57" customWidth="1"/>
    <col min="7442" max="7442" width="7.88671875" style="57" customWidth="1"/>
    <col min="7443" max="7443" width="0" style="57" hidden="1" customWidth="1"/>
    <col min="7444" max="7444" width="5.6640625" style="57" customWidth="1"/>
    <col min="7445" max="7445" width="2.109375" style="57" customWidth="1"/>
    <col min="7446" max="7678" width="8.88671875" style="57"/>
    <col min="7679" max="7679" width="3.33203125" style="57" customWidth="1"/>
    <col min="7680" max="7680" width="8.5546875" style="57" customWidth="1"/>
    <col min="7681" max="7681" width="13.44140625" style="57" customWidth="1"/>
    <col min="7682" max="7682" width="10.109375" style="57" customWidth="1"/>
    <col min="7683" max="7683" width="4" style="57" customWidth="1"/>
    <col min="7684" max="7684" width="8.88671875" style="57"/>
    <col min="7685" max="7685" width="1.33203125" style="57" customWidth="1"/>
    <col min="7686" max="7686" width="12.33203125" style="57" customWidth="1"/>
    <col min="7687" max="7687" width="22.109375" style="57" customWidth="1"/>
    <col min="7688" max="7688" width="11.44140625" style="57" customWidth="1"/>
    <col min="7689" max="7689" width="2.109375" style="57" customWidth="1"/>
    <col min="7690" max="7690" width="13.6640625" style="57" customWidth="1"/>
    <col min="7691" max="7691" width="1.33203125" style="57" customWidth="1"/>
    <col min="7692" max="7692" width="12.33203125" style="57" customWidth="1"/>
    <col min="7693" max="7693" width="4.6640625" style="57" customWidth="1"/>
    <col min="7694" max="7694" width="5.33203125" style="57" customWidth="1"/>
    <col min="7695" max="7695" width="3.5546875" style="57" customWidth="1"/>
    <col min="7696" max="7696" width="4.5546875" style="57" customWidth="1"/>
    <col min="7697" max="7697" width="1.109375" style="57" customWidth="1"/>
    <col min="7698" max="7698" width="7.88671875" style="57" customWidth="1"/>
    <col min="7699" max="7699" width="0" style="57" hidden="1" customWidth="1"/>
    <col min="7700" max="7700" width="5.6640625" style="57" customWidth="1"/>
    <col min="7701" max="7701" width="2.109375" style="57" customWidth="1"/>
    <col min="7702" max="7934" width="8.88671875" style="57"/>
    <col min="7935" max="7935" width="3.33203125" style="57" customWidth="1"/>
    <col min="7936" max="7936" width="8.5546875" style="57" customWidth="1"/>
    <col min="7937" max="7937" width="13.44140625" style="57" customWidth="1"/>
    <col min="7938" max="7938" width="10.109375" style="57" customWidth="1"/>
    <col min="7939" max="7939" width="4" style="57" customWidth="1"/>
    <col min="7940" max="7940" width="8.88671875" style="57"/>
    <col min="7941" max="7941" width="1.33203125" style="57" customWidth="1"/>
    <col min="7942" max="7942" width="12.33203125" style="57" customWidth="1"/>
    <col min="7943" max="7943" width="22.109375" style="57" customWidth="1"/>
    <col min="7944" max="7944" width="11.44140625" style="57" customWidth="1"/>
    <col min="7945" max="7945" width="2.109375" style="57" customWidth="1"/>
    <col min="7946" max="7946" width="13.6640625" style="57" customWidth="1"/>
    <col min="7947" max="7947" width="1.33203125" style="57" customWidth="1"/>
    <col min="7948" max="7948" width="12.33203125" style="57" customWidth="1"/>
    <col min="7949" max="7949" width="4.6640625" style="57" customWidth="1"/>
    <col min="7950" max="7950" width="5.33203125" style="57" customWidth="1"/>
    <col min="7951" max="7951" width="3.5546875" style="57" customWidth="1"/>
    <col min="7952" max="7952" width="4.5546875" style="57" customWidth="1"/>
    <col min="7953" max="7953" width="1.109375" style="57" customWidth="1"/>
    <col min="7954" max="7954" width="7.88671875" style="57" customWidth="1"/>
    <col min="7955" max="7955" width="0" style="57" hidden="1" customWidth="1"/>
    <col min="7956" max="7956" width="5.6640625" style="57" customWidth="1"/>
    <col min="7957" max="7957" width="2.109375" style="57" customWidth="1"/>
    <col min="7958" max="8190" width="8.88671875" style="57"/>
    <col min="8191" max="8191" width="3.33203125" style="57" customWidth="1"/>
    <col min="8192" max="8192" width="8.5546875" style="57" customWidth="1"/>
    <col min="8193" max="8193" width="13.44140625" style="57" customWidth="1"/>
    <col min="8194" max="8194" width="10.109375" style="57" customWidth="1"/>
    <col min="8195" max="8195" width="4" style="57" customWidth="1"/>
    <col min="8196" max="8196" width="8.88671875" style="57"/>
    <col min="8197" max="8197" width="1.33203125" style="57" customWidth="1"/>
    <col min="8198" max="8198" width="12.33203125" style="57" customWidth="1"/>
    <col min="8199" max="8199" width="22.109375" style="57" customWidth="1"/>
    <col min="8200" max="8200" width="11.44140625" style="57" customWidth="1"/>
    <col min="8201" max="8201" width="2.109375" style="57" customWidth="1"/>
    <col min="8202" max="8202" width="13.6640625" style="57" customWidth="1"/>
    <col min="8203" max="8203" width="1.33203125" style="57" customWidth="1"/>
    <col min="8204" max="8204" width="12.33203125" style="57" customWidth="1"/>
    <col min="8205" max="8205" width="4.6640625" style="57" customWidth="1"/>
    <col min="8206" max="8206" width="5.33203125" style="57" customWidth="1"/>
    <col min="8207" max="8207" width="3.5546875" style="57" customWidth="1"/>
    <col min="8208" max="8208" width="4.5546875" style="57" customWidth="1"/>
    <col min="8209" max="8209" width="1.109375" style="57" customWidth="1"/>
    <col min="8210" max="8210" width="7.88671875" style="57" customWidth="1"/>
    <col min="8211" max="8211" width="0" style="57" hidden="1" customWidth="1"/>
    <col min="8212" max="8212" width="5.6640625" style="57" customWidth="1"/>
    <col min="8213" max="8213" width="2.109375" style="57" customWidth="1"/>
    <col min="8214" max="8446" width="8.88671875" style="57"/>
    <col min="8447" max="8447" width="3.33203125" style="57" customWidth="1"/>
    <col min="8448" max="8448" width="8.5546875" style="57" customWidth="1"/>
    <col min="8449" max="8449" width="13.44140625" style="57" customWidth="1"/>
    <col min="8450" max="8450" width="10.109375" style="57" customWidth="1"/>
    <col min="8451" max="8451" width="4" style="57" customWidth="1"/>
    <col min="8452" max="8452" width="8.88671875" style="57"/>
    <col min="8453" max="8453" width="1.33203125" style="57" customWidth="1"/>
    <col min="8454" max="8454" width="12.33203125" style="57" customWidth="1"/>
    <col min="8455" max="8455" width="22.109375" style="57" customWidth="1"/>
    <col min="8456" max="8456" width="11.44140625" style="57" customWidth="1"/>
    <col min="8457" max="8457" width="2.109375" style="57" customWidth="1"/>
    <col min="8458" max="8458" width="13.6640625" style="57" customWidth="1"/>
    <col min="8459" max="8459" width="1.33203125" style="57" customWidth="1"/>
    <col min="8460" max="8460" width="12.33203125" style="57" customWidth="1"/>
    <col min="8461" max="8461" width="4.6640625" style="57" customWidth="1"/>
    <col min="8462" max="8462" width="5.33203125" style="57" customWidth="1"/>
    <col min="8463" max="8463" width="3.5546875" style="57" customWidth="1"/>
    <col min="8464" max="8464" width="4.5546875" style="57" customWidth="1"/>
    <col min="8465" max="8465" width="1.109375" style="57" customWidth="1"/>
    <col min="8466" max="8466" width="7.88671875" style="57" customWidth="1"/>
    <col min="8467" max="8467" width="0" style="57" hidden="1" customWidth="1"/>
    <col min="8468" max="8468" width="5.6640625" style="57" customWidth="1"/>
    <col min="8469" max="8469" width="2.109375" style="57" customWidth="1"/>
    <col min="8470" max="8702" width="8.88671875" style="57"/>
    <col min="8703" max="8703" width="3.33203125" style="57" customWidth="1"/>
    <col min="8704" max="8704" width="8.5546875" style="57" customWidth="1"/>
    <col min="8705" max="8705" width="13.44140625" style="57" customWidth="1"/>
    <col min="8706" max="8706" width="10.109375" style="57" customWidth="1"/>
    <col min="8707" max="8707" width="4" style="57" customWidth="1"/>
    <col min="8708" max="8708" width="8.88671875" style="57"/>
    <col min="8709" max="8709" width="1.33203125" style="57" customWidth="1"/>
    <col min="8710" max="8710" width="12.33203125" style="57" customWidth="1"/>
    <col min="8711" max="8711" width="22.109375" style="57" customWidth="1"/>
    <col min="8712" max="8712" width="11.44140625" style="57" customWidth="1"/>
    <col min="8713" max="8713" width="2.109375" style="57" customWidth="1"/>
    <col min="8714" max="8714" width="13.6640625" style="57" customWidth="1"/>
    <col min="8715" max="8715" width="1.33203125" style="57" customWidth="1"/>
    <col min="8716" max="8716" width="12.33203125" style="57" customWidth="1"/>
    <col min="8717" max="8717" width="4.6640625" style="57" customWidth="1"/>
    <col min="8718" max="8718" width="5.33203125" style="57" customWidth="1"/>
    <col min="8719" max="8719" width="3.5546875" style="57" customWidth="1"/>
    <col min="8720" max="8720" width="4.5546875" style="57" customWidth="1"/>
    <col min="8721" max="8721" width="1.109375" style="57" customWidth="1"/>
    <col min="8722" max="8722" width="7.88671875" style="57" customWidth="1"/>
    <col min="8723" max="8723" width="0" style="57" hidden="1" customWidth="1"/>
    <col min="8724" max="8724" width="5.6640625" style="57" customWidth="1"/>
    <col min="8725" max="8725" width="2.109375" style="57" customWidth="1"/>
    <col min="8726" max="8958" width="8.88671875" style="57"/>
    <col min="8959" max="8959" width="3.33203125" style="57" customWidth="1"/>
    <col min="8960" max="8960" width="8.5546875" style="57" customWidth="1"/>
    <col min="8961" max="8961" width="13.44140625" style="57" customWidth="1"/>
    <col min="8962" max="8962" width="10.109375" style="57" customWidth="1"/>
    <col min="8963" max="8963" width="4" style="57" customWidth="1"/>
    <col min="8964" max="8964" width="8.88671875" style="57"/>
    <col min="8965" max="8965" width="1.33203125" style="57" customWidth="1"/>
    <col min="8966" max="8966" width="12.33203125" style="57" customWidth="1"/>
    <col min="8967" max="8967" width="22.109375" style="57" customWidth="1"/>
    <col min="8968" max="8968" width="11.44140625" style="57" customWidth="1"/>
    <col min="8969" max="8969" width="2.109375" style="57" customWidth="1"/>
    <col min="8970" max="8970" width="13.6640625" style="57" customWidth="1"/>
    <col min="8971" max="8971" width="1.33203125" style="57" customWidth="1"/>
    <col min="8972" max="8972" width="12.33203125" style="57" customWidth="1"/>
    <col min="8973" max="8973" width="4.6640625" style="57" customWidth="1"/>
    <col min="8974" max="8974" width="5.33203125" style="57" customWidth="1"/>
    <col min="8975" max="8975" width="3.5546875" style="57" customWidth="1"/>
    <col min="8976" max="8976" width="4.5546875" style="57" customWidth="1"/>
    <col min="8977" max="8977" width="1.109375" style="57" customWidth="1"/>
    <col min="8978" max="8978" width="7.88671875" style="57" customWidth="1"/>
    <col min="8979" max="8979" width="0" style="57" hidden="1" customWidth="1"/>
    <col min="8980" max="8980" width="5.6640625" style="57" customWidth="1"/>
    <col min="8981" max="8981" width="2.109375" style="57" customWidth="1"/>
    <col min="8982" max="9214" width="8.88671875" style="57"/>
    <col min="9215" max="9215" width="3.33203125" style="57" customWidth="1"/>
    <col min="9216" max="9216" width="8.5546875" style="57" customWidth="1"/>
    <col min="9217" max="9217" width="13.44140625" style="57" customWidth="1"/>
    <col min="9218" max="9218" width="10.109375" style="57" customWidth="1"/>
    <col min="9219" max="9219" width="4" style="57" customWidth="1"/>
    <col min="9220" max="9220" width="8.88671875" style="57"/>
    <col min="9221" max="9221" width="1.33203125" style="57" customWidth="1"/>
    <col min="9222" max="9222" width="12.33203125" style="57" customWidth="1"/>
    <col min="9223" max="9223" width="22.109375" style="57" customWidth="1"/>
    <col min="9224" max="9224" width="11.44140625" style="57" customWidth="1"/>
    <col min="9225" max="9225" width="2.109375" style="57" customWidth="1"/>
    <col min="9226" max="9226" width="13.6640625" style="57" customWidth="1"/>
    <col min="9227" max="9227" width="1.33203125" style="57" customWidth="1"/>
    <col min="9228" max="9228" width="12.33203125" style="57" customWidth="1"/>
    <col min="9229" max="9229" width="4.6640625" style="57" customWidth="1"/>
    <col min="9230" max="9230" width="5.33203125" style="57" customWidth="1"/>
    <col min="9231" max="9231" width="3.5546875" style="57" customWidth="1"/>
    <col min="9232" max="9232" width="4.5546875" style="57" customWidth="1"/>
    <col min="9233" max="9233" width="1.109375" style="57" customWidth="1"/>
    <col min="9234" max="9234" width="7.88671875" style="57" customWidth="1"/>
    <col min="9235" max="9235" width="0" style="57" hidden="1" customWidth="1"/>
    <col min="9236" max="9236" width="5.6640625" style="57" customWidth="1"/>
    <col min="9237" max="9237" width="2.109375" style="57" customWidth="1"/>
    <col min="9238" max="9470" width="8.88671875" style="57"/>
    <col min="9471" max="9471" width="3.33203125" style="57" customWidth="1"/>
    <col min="9472" max="9472" width="8.5546875" style="57" customWidth="1"/>
    <col min="9473" max="9473" width="13.44140625" style="57" customWidth="1"/>
    <col min="9474" max="9474" width="10.109375" style="57" customWidth="1"/>
    <col min="9475" max="9475" width="4" style="57" customWidth="1"/>
    <col min="9476" max="9476" width="8.88671875" style="57"/>
    <col min="9477" max="9477" width="1.33203125" style="57" customWidth="1"/>
    <col min="9478" max="9478" width="12.33203125" style="57" customWidth="1"/>
    <col min="9479" max="9479" width="22.109375" style="57" customWidth="1"/>
    <col min="9480" max="9480" width="11.44140625" style="57" customWidth="1"/>
    <col min="9481" max="9481" width="2.109375" style="57" customWidth="1"/>
    <col min="9482" max="9482" width="13.6640625" style="57" customWidth="1"/>
    <col min="9483" max="9483" width="1.33203125" style="57" customWidth="1"/>
    <col min="9484" max="9484" width="12.33203125" style="57" customWidth="1"/>
    <col min="9485" max="9485" width="4.6640625" style="57" customWidth="1"/>
    <col min="9486" max="9486" width="5.33203125" style="57" customWidth="1"/>
    <col min="9487" max="9487" width="3.5546875" style="57" customWidth="1"/>
    <col min="9488" max="9488" width="4.5546875" style="57" customWidth="1"/>
    <col min="9489" max="9489" width="1.109375" style="57" customWidth="1"/>
    <col min="9490" max="9490" width="7.88671875" style="57" customWidth="1"/>
    <col min="9491" max="9491" width="0" style="57" hidden="1" customWidth="1"/>
    <col min="9492" max="9492" width="5.6640625" style="57" customWidth="1"/>
    <col min="9493" max="9493" width="2.109375" style="57" customWidth="1"/>
    <col min="9494" max="9726" width="8.88671875" style="57"/>
    <col min="9727" max="9727" width="3.33203125" style="57" customWidth="1"/>
    <col min="9728" max="9728" width="8.5546875" style="57" customWidth="1"/>
    <col min="9729" max="9729" width="13.44140625" style="57" customWidth="1"/>
    <col min="9730" max="9730" width="10.109375" style="57" customWidth="1"/>
    <col min="9731" max="9731" width="4" style="57" customWidth="1"/>
    <col min="9732" max="9732" width="8.88671875" style="57"/>
    <col min="9733" max="9733" width="1.33203125" style="57" customWidth="1"/>
    <col min="9734" max="9734" width="12.33203125" style="57" customWidth="1"/>
    <col min="9735" max="9735" width="22.109375" style="57" customWidth="1"/>
    <col min="9736" max="9736" width="11.44140625" style="57" customWidth="1"/>
    <col min="9737" max="9737" width="2.109375" style="57" customWidth="1"/>
    <col min="9738" max="9738" width="13.6640625" style="57" customWidth="1"/>
    <col min="9739" max="9739" width="1.33203125" style="57" customWidth="1"/>
    <col min="9740" max="9740" width="12.33203125" style="57" customWidth="1"/>
    <col min="9741" max="9741" width="4.6640625" style="57" customWidth="1"/>
    <col min="9742" max="9742" width="5.33203125" style="57" customWidth="1"/>
    <col min="9743" max="9743" width="3.5546875" style="57" customWidth="1"/>
    <col min="9744" max="9744" width="4.5546875" style="57" customWidth="1"/>
    <col min="9745" max="9745" width="1.109375" style="57" customWidth="1"/>
    <col min="9746" max="9746" width="7.88671875" style="57" customWidth="1"/>
    <col min="9747" max="9747" width="0" style="57" hidden="1" customWidth="1"/>
    <col min="9748" max="9748" width="5.6640625" style="57" customWidth="1"/>
    <col min="9749" max="9749" width="2.109375" style="57" customWidth="1"/>
    <col min="9750" max="9982" width="8.88671875" style="57"/>
    <col min="9983" max="9983" width="3.33203125" style="57" customWidth="1"/>
    <col min="9984" max="9984" width="8.5546875" style="57" customWidth="1"/>
    <col min="9985" max="9985" width="13.44140625" style="57" customWidth="1"/>
    <col min="9986" max="9986" width="10.109375" style="57" customWidth="1"/>
    <col min="9987" max="9987" width="4" style="57" customWidth="1"/>
    <col min="9988" max="9988" width="8.88671875" style="57"/>
    <col min="9989" max="9989" width="1.33203125" style="57" customWidth="1"/>
    <col min="9990" max="9990" width="12.33203125" style="57" customWidth="1"/>
    <col min="9991" max="9991" width="22.109375" style="57" customWidth="1"/>
    <col min="9992" max="9992" width="11.44140625" style="57" customWidth="1"/>
    <col min="9993" max="9993" width="2.109375" style="57" customWidth="1"/>
    <col min="9994" max="9994" width="13.6640625" style="57" customWidth="1"/>
    <col min="9995" max="9995" width="1.33203125" style="57" customWidth="1"/>
    <col min="9996" max="9996" width="12.33203125" style="57" customWidth="1"/>
    <col min="9997" max="9997" width="4.6640625" style="57" customWidth="1"/>
    <col min="9998" max="9998" width="5.33203125" style="57" customWidth="1"/>
    <col min="9999" max="9999" width="3.5546875" style="57" customWidth="1"/>
    <col min="10000" max="10000" width="4.5546875" style="57" customWidth="1"/>
    <col min="10001" max="10001" width="1.109375" style="57" customWidth="1"/>
    <col min="10002" max="10002" width="7.88671875" style="57" customWidth="1"/>
    <col min="10003" max="10003" width="0" style="57" hidden="1" customWidth="1"/>
    <col min="10004" max="10004" width="5.6640625" style="57" customWidth="1"/>
    <col min="10005" max="10005" width="2.109375" style="57" customWidth="1"/>
    <col min="10006" max="10238" width="8.88671875" style="57"/>
    <col min="10239" max="10239" width="3.33203125" style="57" customWidth="1"/>
    <col min="10240" max="10240" width="8.5546875" style="57" customWidth="1"/>
    <col min="10241" max="10241" width="13.44140625" style="57" customWidth="1"/>
    <col min="10242" max="10242" width="10.109375" style="57" customWidth="1"/>
    <col min="10243" max="10243" width="4" style="57" customWidth="1"/>
    <col min="10244" max="10244" width="8.88671875" style="57"/>
    <col min="10245" max="10245" width="1.33203125" style="57" customWidth="1"/>
    <col min="10246" max="10246" width="12.33203125" style="57" customWidth="1"/>
    <col min="10247" max="10247" width="22.109375" style="57" customWidth="1"/>
    <col min="10248" max="10248" width="11.44140625" style="57" customWidth="1"/>
    <col min="10249" max="10249" width="2.109375" style="57" customWidth="1"/>
    <col min="10250" max="10250" width="13.6640625" style="57" customWidth="1"/>
    <col min="10251" max="10251" width="1.33203125" style="57" customWidth="1"/>
    <col min="10252" max="10252" width="12.33203125" style="57" customWidth="1"/>
    <col min="10253" max="10253" width="4.6640625" style="57" customWidth="1"/>
    <col min="10254" max="10254" width="5.33203125" style="57" customWidth="1"/>
    <col min="10255" max="10255" width="3.5546875" style="57" customWidth="1"/>
    <col min="10256" max="10256" width="4.5546875" style="57" customWidth="1"/>
    <col min="10257" max="10257" width="1.109375" style="57" customWidth="1"/>
    <col min="10258" max="10258" width="7.88671875" style="57" customWidth="1"/>
    <col min="10259" max="10259" width="0" style="57" hidden="1" customWidth="1"/>
    <col min="10260" max="10260" width="5.6640625" style="57" customWidth="1"/>
    <col min="10261" max="10261" width="2.109375" style="57" customWidth="1"/>
    <col min="10262" max="10494" width="8.88671875" style="57"/>
    <col min="10495" max="10495" width="3.33203125" style="57" customWidth="1"/>
    <col min="10496" max="10496" width="8.5546875" style="57" customWidth="1"/>
    <col min="10497" max="10497" width="13.44140625" style="57" customWidth="1"/>
    <col min="10498" max="10498" width="10.109375" style="57" customWidth="1"/>
    <col min="10499" max="10499" width="4" style="57" customWidth="1"/>
    <col min="10500" max="10500" width="8.88671875" style="57"/>
    <col min="10501" max="10501" width="1.33203125" style="57" customWidth="1"/>
    <col min="10502" max="10502" width="12.33203125" style="57" customWidth="1"/>
    <col min="10503" max="10503" width="22.109375" style="57" customWidth="1"/>
    <col min="10504" max="10504" width="11.44140625" style="57" customWidth="1"/>
    <col min="10505" max="10505" width="2.109375" style="57" customWidth="1"/>
    <col min="10506" max="10506" width="13.6640625" style="57" customWidth="1"/>
    <col min="10507" max="10507" width="1.33203125" style="57" customWidth="1"/>
    <col min="10508" max="10508" width="12.33203125" style="57" customWidth="1"/>
    <col min="10509" max="10509" width="4.6640625" style="57" customWidth="1"/>
    <col min="10510" max="10510" width="5.33203125" style="57" customWidth="1"/>
    <col min="10511" max="10511" width="3.5546875" style="57" customWidth="1"/>
    <col min="10512" max="10512" width="4.5546875" style="57" customWidth="1"/>
    <col min="10513" max="10513" width="1.109375" style="57" customWidth="1"/>
    <col min="10514" max="10514" width="7.88671875" style="57" customWidth="1"/>
    <col min="10515" max="10515" width="0" style="57" hidden="1" customWidth="1"/>
    <col min="10516" max="10516" width="5.6640625" style="57" customWidth="1"/>
    <col min="10517" max="10517" width="2.109375" style="57" customWidth="1"/>
    <col min="10518" max="10750" width="8.88671875" style="57"/>
    <col min="10751" max="10751" width="3.33203125" style="57" customWidth="1"/>
    <col min="10752" max="10752" width="8.5546875" style="57" customWidth="1"/>
    <col min="10753" max="10753" width="13.44140625" style="57" customWidth="1"/>
    <col min="10754" max="10754" width="10.109375" style="57" customWidth="1"/>
    <col min="10755" max="10755" width="4" style="57" customWidth="1"/>
    <col min="10756" max="10756" width="8.88671875" style="57"/>
    <col min="10757" max="10757" width="1.33203125" style="57" customWidth="1"/>
    <col min="10758" max="10758" width="12.33203125" style="57" customWidth="1"/>
    <col min="10759" max="10759" width="22.109375" style="57" customWidth="1"/>
    <col min="10760" max="10760" width="11.44140625" style="57" customWidth="1"/>
    <col min="10761" max="10761" width="2.109375" style="57" customWidth="1"/>
    <col min="10762" max="10762" width="13.6640625" style="57" customWidth="1"/>
    <col min="10763" max="10763" width="1.33203125" style="57" customWidth="1"/>
    <col min="10764" max="10764" width="12.33203125" style="57" customWidth="1"/>
    <col min="10765" max="10765" width="4.6640625" style="57" customWidth="1"/>
    <col min="10766" max="10766" width="5.33203125" style="57" customWidth="1"/>
    <col min="10767" max="10767" width="3.5546875" style="57" customWidth="1"/>
    <col min="10768" max="10768" width="4.5546875" style="57" customWidth="1"/>
    <col min="10769" max="10769" width="1.109375" style="57" customWidth="1"/>
    <col min="10770" max="10770" width="7.88671875" style="57" customWidth="1"/>
    <col min="10771" max="10771" width="0" style="57" hidden="1" customWidth="1"/>
    <col min="10772" max="10772" width="5.6640625" style="57" customWidth="1"/>
    <col min="10773" max="10773" width="2.109375" style="57" customWidth="1"/>
    <col min="10774" max="11006" width="8.88671875" style="57"/>
    <col min="11007" max="11007" width="3.33203125" style="57" customWidth="1"/>
    <col min="11008" max="11008" width="8.5546875" style="57" customWidth="1"/>
    <col min="11009" max="11009" width="13.44140625" style="57" customWidth="1"/>
    <col min="11010" max="11010" width="10.109375" style="57" customWidth="1"/>
    <col min="11011" max="11011" width="4" style="57" customWidth="1"/>
    <col min="11012" max="11012" width="8.88671875" style="57"/>
    <col min="11013" max="11013" width="1.33203125" style="57" customWidth="1"/>
    <col min="11014" max="11014" width="12.33203125" style="57" customWidth="1"/>
    <col min="11015" max="11015" width="22.109375" style="57" customWidth="1"/>
    <col min="11016" max="11016" width="11.44140625" style="57" customWidth="1"/>
    <col min="11017" max="11017" width="2.109375" style="57" customWidth="1"/>
    <col min="11018" max="11018" width="13.6640625" style="57" customWidth="1"/>
    <col min="11019" max="11019" width="1.33203125" style="57" customWidth="1"/>
    <col min="11020" max="11020" width="12.33203125" style="57" customWidth="1"/>
    <col min="11021" max="11021" width="4.6640625" style="57" customWidth="1"/>
    <col min="11022" max="11022" width="5.33203125" style="57" customWidth="1"/>
    <col min="11023" max="11023" width="3.5546875" style="57" customWidth="1"/>
    <col min="11024" max="11024" width="4.5546875" style="57" customWidth="1"/>
    <col min="11025" max="11025" width="1.109375" style="57" customWidth="1"/>
    <col min="11026" max="11026" width="7.88671875" style="57" customWidth="1"/>
    <col min="11027" max="11027" width="0" style="57" hidden="1" customWidth="1"/>
    <col min="11028" max="11028" width="5.6640625" style="57" customWidth="1"/>
    <col min="11029" max="11029" width="2.109375" style="57" customWidth="1"/>
    <col min="11030" max="11262" width="8.88671875" style="57"/>
    <col min="11263" max="11263" width="3.33203125" style="57" customWidth="1"/>
    <col min="11264" max="11264" width="8.5546875" style="57" customWidth="1"/>
    <col min="11265" max="11265" width="13.44140625" style="57" customWidth="1"/>
    <col min="11266" max="11266" width="10.109375" style="57" customWidth="1"/>
    <col min="11267" max="11267" width="4" style="57" customWidth="1"/>
    <col min="11268" max="11268" width="8.88671875" style="57"/>
    <col min="11269" max="11269" width="1.33203125" style="57" customWidth="1"/>
    <col min="11270" max="11270" width="12.33203125" style="57" customWidth="1"/>
    <col min="11271" max="11271" width="22.109375" style="57" customWidth="1"/>
    <col min="11272" max="11272" width="11.44140625" style="57" customWidth="1"/>
    <col min="11273" max="11273" width="2.109375" style="57" customWidth="1"/>
    <col min="11274" max="11274" width="13.6640625" style="57" customWidth="1"/>
    <col min="11275" max="11275" width="1.33203125" style="57" customWidth="1"/>
    <col min="11276" max="11276" width="12.33203125" style="57" customWidth="1"/>
    <col min="11277" max="11277" width="4.6640625" style="57" customWidth="1"/>
    <col min="11278" max="11278" width="5.33203125" style="57" customWidth="1"/>
    <col min="11279" max="11279" width="3.5546875" style="57" customWidth="1"/>
    <col min="11280" max="11280" width="4.5546875" style="57" customWidth="1"/>
    <col min="11281" max="11281" width="1.109375" style="57" customWidth="1"/>
    <col min="11282" max="11282" width="7.88671875" style="57" customWidth="1"/>
    <col min="11283" max="11283" width="0" style="57" hidden="1" customWidth="1"/>
    <col min="11284" max="11284" width="5.6640625" style="57" customWidth="1"/>
    <col min="11285" max="11285" width="2.109375" style="57" customWidth="1"/>
    <col min="11286" max="11518" width="8.88671875" style="57"/>
    <col min="11519" max="11519" width="3.33203125" style="57" customWidth="1"/>
    <col min="11520" max="11520" width="8.5546875" style="57" customWidth="1"/>
    <col min="11521" max="11521" width="13.44140625" style="57" customWidth="1"/>
    <col min="11522" max="11522" width="10.109375" style="57" customWidth="1"/>
    <col min="11523" max="11523" width="4" style="57" customWidth="1"/>
    <col min="11524" max="11524" width="8.88671875" style="57"/>
    <col min="11525" max="11525" width="1.33203125" style="57" customWidth="1"/>
    <col min="11526" max="11526" width="12.33203125" style="57" customWidth="1"/>
    <col min="11527" max="11527" width="22.109375" style="57" customWidth="1"/>
    <col min="11528" max="11528" width="11.44140625" style="57" customWidth="1"/>
    <col min="11529" max="11529" width="2.109375" style="57" customWidth="1"/>
    <col min="11530" max="11530" width="13.6640625" style="57" customWidth="1"/>
    <col min="11531" max="11531" width="1.33203125" style="57" customWidth="1"/>
    <col min="11532" max="11532" width="12.33203125" style="57" customWidth="1"/>
    <col min="11533" max="11533" width="4.6640625" style="57" customWidth="1"/>
    <col min="11534" max="11534" width="5.33203125" style="57" customWidth="1"/>
    <col min="11535" max="11535" width="3.5546875" style="57" customWidth="1"/>
    <col min="11536" max="11536" width="4.5546875" style="57" customWidth="1"/>
    <col min="11537" max="11537" width="1.109375" style="57" customWidth="1"/>
    <col min="11538" max="11538" width="7.88671875" style="57" customWidth="1"/>
    <col min="11539" max="11539" width="0" style="57" hidden="1" customWidth="1"/>
    <col min="11540" max="11540" width="5.6640625" style="57" customWidth="1"/>
    <col min="11541" max="11541" width="2.109375" style="57" customWidth="1"/>
    <col min="11542" max="11774" width="8.88671875" style="57"/>
    <col min="11775" max="11775" width="3.33203125" style="57" customWidth="1"/>
    <col min="11776" max="11776" width="8.5546875" style="57" customWidth="1"/>
    <col min="11777" max="11777" width="13.44140625" style="57" customWidth="1"/>
    <col min="11778" max="11778" width="10.109375" style="57" customWidth="1"/>
    <col min="11779" max="11779" width="4" style="57" customWidth="1"/>
    <col min="11780" max="11780" width="8.88671875" style="57"/>
    <col min="11781" max="11781" width="1.33203125" style="57" customWidth="1"/>
    <col min="11782" max="11782" width="12.33203125" style="57" customWidth="1"/>
    <col min="11783" max="11783" width="22.109375" style="57" customWidth="1"/>
    <col min="11784" max="11784" width="11.44140625" style="57" customWidth="1"/>
    <col min="11785" max="11785" width="2.109375" style="57" customWidth="1"/>
    <col min="11786" max="11786" width="13.6640625" style="57" customWidth="1"/>
    <col min="11787" max="11787" width="1.33203125" style="57" customWidth="1"/>
    <col min="11788" max="11788" width="12.33203125" style="57" customWidth="1"/>
    <col min="11789" max="11789" width="4.6640625" style="57" customWidth="1"/>
    <col min="11790" max="11790" width="5.33203125" style="57" customWidth="1"/>
    <col min="11791" max="11791" width="3.5546875" style="57" customWidth="1"/>
    <col min="11792" max="11792" width="4.5546875" style="57" customWidth="1"/>
    <col min="11793" max="11793" width="1.109375" style="57" customWidth="1"/>
    <col min="11794" max="11794" width="7.88671875" style="57" customWidth="1"/>
    <col min="11795" max="11795" width="0" style="57" hidden="1" customWidth="1"/>
    <col min="11796" max="11796" width="5.6640625" style="57" customWidth="1"/>
    <col min="11797" max="11797" width="2.109375" style="57" customWidth="1"/>
    <col min="11798" max="12030" width="8.88671875" style="57"/>
    <col min="12031" max="12031" width="3.33203125" style="57" customWidth="1"/>
    <col min="12032" max="12032" width="8.5546875" style="57" customWidth="1"/>
    <col min="12033" max="12033" width="13.44140625" style="57" customWidth="1"/>
    <col min="12034" max="12034" width="10.109375" style="57" customWidth="1"/>
    <col min="12035" max="12035" width="4" style="57" customWidth="1"/>
    <col min="12036" max="12036" width="8.88671875" style="57"/>
    <col min="12037" max="12037" width="1.33203125" style="57" customWidth="1"/>
    <col min="12038" max="12038" width="12.33203125" style="57" customWidth="1"/>
    <col min="12039" max="12039" width="22.109375" style="57" customWidth="1"/>
    <col min="12040" max="12040" width="11.44140625" style="57" customWidth="1"/>
    <col min="12041" max="12041" width="2.109375" style="57" customWidth="1"/>
    <col min="12042" max="12042" width="13.6640625" style="57" customWidth="1"/>
    <col min="12043" max="12043" width="1.33203125" style="57" customWidth="1"/>
    <col min="12044" max="12044" width="12.33203125" style="57" customWidth="1"/>
    <col min="12045" max="12045" width="4.6640625" style="57" customWidth="1"/>
    <col min="12046" max="12046" width="5.33203125" style="57" customWidth="1"/>
    <col min="12047" max="12047" width="3.5546875" style="57" customWidth="1"/>
    <col min="12048" max="12048" width="4.5546875" style="57" customWidth="1"/>
    <col min="12049" max="12049" width="1.109375" style="57" customWidth="1"/>
    <col min="12050" max="12050" width="7.88671875" style="57" customWidth="1"/>
    <col min="12051" max="12051" width="0" style="57" hidden="1" customWidth="1"/>
    <col min="12052" max="12052" width="5.6640625" style="57" customWidth="1"/>
    <col min="12053" max="12053" width="2.109375" style="57" customWidth="1"/>
    <col min="12054" max="12286" width="8.88671875" style="57"/>
    <col min="12287" max="12287" width="3.33203125" style="57" customWidth="1"/>
    <col min="12288" max="12288" width="8.5546875" style="57" customWidth="1"/>
    <col min="12289" max="12289" width="13.44140625" style="57" customWidth="1"/>
    <col min="12290" max="12290" width="10.109375" style="57" customWidth="1"/>
    <col min="12291" max="12291" width="4" style="57" customWidth="1"/>
    <col min="12292" max="12292" width="8.88671875" style="57"/>
    <col min="12293" max="12293" width="1.33203125" style="57" customWidth="1"/>
    <col min="12294" max="12294" width="12.33203125" style="57" customWidth="1"/>
    <col min="12295" max="12295" width="22.109375" style="57" customWidth="1"/>
    <col min="12296" max="12296" width="11.44140625" style="57" customWidth="1"/>
    <col min="12297" max="12297" width="2.109375" style="57" customWidth="1"/>
    <col min="12298" max="12298" width="13.6640625" style="57" customWidth="1"/>
    <col min="12299" max="12299" width="1.33203125" style="57" customWidth="1"/>
    <col min="12300" max="12300" width="12.33203125" style="57" customWidth="1"/>
    <col min="12301" max="12301" width="4.6640625" style="57" customWidth="1"/>
    <col min="12302" max="12302" width="5.33203125" style="57" customWidth="1"/>
    <col min="12303" max="12303" width="3.5546875" style="57" customWidth="1"/>
    <col min="12304" max="12304" width="4.5546875" style="57" customWidth="1"/>
    <col min="12305" max="12305" width="1.109375" style="57" customWidth="1"/>
    <col min="12306" max="12306" width="7.88671875" style="57" customWidth="1"/>
    <col min="12307" max="12307" width="0" style="57" hidden="1" customWidth="1"/>
    <col min="12308" max="12308" width="5.6640625" style="57" customWidth="1"/>
    <col min="12309" max="12309" width="2.109375" style="57" customWidth="1"/>
    <col min="12310" max="12542" width="8.88671875" style="57"/>
    <col min="12543" max="12543" width="3.33203125" style="57" customWidth="1"/>
    <col min="12544" max="12544" width="8.5546875" style="57" customWidth="1"/>
    <col min="12545" max="12545" width="13.44140625" style="57" customWidth="1"/>
    <col min="12546" max="12546" width="10.109375" style="57" customWidth="1"/>
    <col min="12547" max="12547" width="4" style="57" customWidth="1"/>
    <col min="12548" max="12548" width="8.88671875" style="57"/>
    <col min="12549" max="12549" width="1.33203125" style="57" customWidth="1"/>
    <col min="12550" max="12550" width="12.33203125" style="57" customWidth="1"/>
    <col min="12551" max="12551" width="22.109375" style="57" customWidth="1"/>
    <col min="12552" max="12552" width="11.44140625" style="57" customWidth="1"/>
    <col min="12553" max="12553" width="2.109375" style="57" customWidth="1"/>
    <col min="12554" max="12554" width="13.6640625" style="57" customWidth="1"/>
    <col min="12555" max="12555" width="1.33203125" style="57" customWidth="1"/>
    <col min="12556" max="12556" width="12.33203125" style="57" customWidth="1"/>
    <col min="12557" max="12557" width="4.6640625" style="57" customWidth="1"/>
    <col min="12558" max="12558" width="5.33203125" style="57" customWidth="1"/>
    <col min="12559" max="12559" width="3.5546875" style="57" customWidth="1"/>
    <col min="12560" max="12560" width="4.5546875" style="57" customWidth="1"/>
    <col min="12561" max="12561" width="1.109375" style="57" customWidth="1"/>
    <col min="12562" max="12562" width="7.88671875" style="57" customWidth="1"/>
    <col min="12563" max="12563" width="0" style="57" hidden="1" customWidth="1"/>
    <col min="12564" max="12564" width="5.6640625" style="57" customWidth="1"/>
    <col min="12565" max="12565" width="2.109375" style="57" customWidth="1"/>
    <col min="12566" max="12798" width="8.88671875" style="57"/>
    <col min="12799" max="12799" width="3.33203125" style="57" customWidth="1"/>
    <col min="12800" max="12800" width="8.5546875" style="57" customWidth="1"/>
    <col min="12801" max="12801" width="13.44140625" style="57" customWidth="1"/>
    <col min="12802" max="12802" width="10.109375" style="57" customWidth="1"/>
    <col min="12803" max="12803" width="4" style="57" customWidth="1"/>
    <col min="12804" max="12804" width="8.88671875" style="57"/>
    <col min="12805" max="12805" width="1.33203125" style="57" customWidth="1"/>
    <col min="12806" max="12806" width="12.33203125" style="57" customWidth="1"/>
    <col min="12807" max="12807" width="22.109375" style="57" customWidth="1"/>
    <col min="12808" max="12808" width="11.44140625" style="57" customWidth="1"/>
    <col min="12809" max="12809" width="2.109375" style="57" customWidth="1"/>
    <col min="12810" max="12810" width="13.6640625" style="57" customWidth="1"/>
    <col min="12811" max="12811" width="1.33203125" style="57" customWidth="1"/>
    <col min="12812" max="12812" width="12.33203125" style="57" customWidth="1"/>
    <col min="12813" max="12813" width="4.6640625" style="57" customWidth="1"/>
    <col min="12814" max="12814" width="5.33203125" style="57" customWidth="1"/>
    <col min="12815" max="12815" width="3.5546875" style="57" customWidth="1"/>
    <col min="12816" max="12816" width="4.5546875" style="57" customWidth="1"/>
    <col min="12817" max="12817" width="1.109375" style="57" customWidth="1"/>
    <col min="12818" max="12818" width="7.88671875" style="57" customWidth="1"/>
    <col min="12819" max="12819" width="0" style="57" hidden="1" customWidth="1"/>
    <col min="12820" max="12820" width="5.6640625" style="57" customWidth="1"/>
    <col min="12821" max="12821" width="2.109375" style="57" customWidth="1"/>
    <col min="12822" max="13054" width="8.88671875" style="57"/>
    <col min="13055" max="13055" width="3.33203125" style="57" customWidth="1"/>
    <col min="13056" max="13056" width="8.5546875" style="57" customWidth="1"/>
    <col min="13057" max="13057" width="13.44140625" style="57" customWidth="1"/>
    <col min="13058" max="13058" width="10.109375" style="57" customWidth="1"/>
    <col min="13059" max="13059" width="4" style="57" customWidth="1"/>
    <col min="13060" max="13060" width="8.88671875" style="57"/>
    <col min="13061" max="13061" width="1.33203125" style="57" customWidth="1"/>
    <col min="13062" max="13062" width="12.33203125" style="57" customWidth="1"/>
    <col min="13063" max="13063" width="22.109375" style="57" customWidth="1"/>
    <col min="13064" max="13064" width="11.44140625" style="57" customWidth="1"/>
    <col min="13065" max="13065" width="2.109375" style="57" customWidth="1"/>
    <col min="13066" max="13066" width="13.6640625" style="57" customWidth="1"/>
    <col min="13067" max="13067" width="1.33203125" style="57" customWidth="1"/>
    <col min="13068" max="13068" width="12.33203125" style="57" customWidth="1"/>
    <col min="13069" max="13069" width="4.6640625" style="57" customWidth="1"/>
    <col min="13070" max="13070" width="5.33203125" style="57" customWidth="1"/>
    <col min="13071" max="13071" width="3.5546875" style="57" customWidth="1"/>
    <col min="13072" max="13072" width="4.5546875" style="57" customWidth="1"/>
    <col min="13073" max="13073" width="1.109375" style="57" customWidth="1"/>
    <col min="13074" max="13074" width="7.88671875" style="57" customWidth="1"/>
    <col min="13075" max="13075" width="0" style="57" hidden="1" customWidth="1"/>
    <col min="13076" max="13076" width="5.6640625" style="57" customWidth="1"/>
    <col min="13077" max="13077" width="2.109375" style="57" customWidth="1"/>
    <col min="13078" max="13310" width="8.88671875" style="57"/>
    <col min="13311" max="13311" width="3.33203125" style="57" customWidth="1"/>
    <col min="13312" max="13312" width="8.5546875" style="57" customWidth="1"/>
    <col min="13313" max="13313" width="13.44140625" style="57" customWidth="1"/>
    <col min="13314" max="13314" width="10.109375" style="57" customWidth="1"/>
    <col min="13315" max="13315" width="4" style="57" customWidth="1"/>
    <col min="13316" max="13316" width="8.88671875" style="57"/>
    <col min="13317" max="13317" width="1.33203125" style="57" customWidth="1"/>
    <col min="13318" max="13318" width="12.33203125" style="57" customWidth="1"/>
    <col min="13319" max="13319" width="22.109375" style="57" customWidth="1"/>
    <col min="13320" max="13320" width="11.44140625" style="57" customWidth="1"/>
    <col min="13321" max="13321" width="2.109375" style="57" customWidth="1"/>
    <col min="13322" max="13322" width="13.6640625" style="57" customWidth="1"/>
    <col min="13323" max="13323" width="1.33203125" style="57" customWidth="1"/>
    <col min="13324" max="13324" width="12.33203125" style="57" customWidth="1"/>
    <col min="13325" max="13325" width="4.6640625" style="57" customWidth="1"/>
    <col min="13326" max="13326" width="5.33203125" style="57" customWidth="1"/>
    <col min="13327" max="13327" width="3.5546875" style="57" customWidth="1"/>
    <col min="13328" max="13328" width="4.5546875" style="57" customWidth="1"/>
    <col min="13329" max="13329" width="1.109375" style="57" customWidth="1"/>
    <col min="13330" max="13330" width="7.88671875" style="57" customWidth="1"/>
    <col min="13331" max="13331" width="0" style="57" hidden="1" customWidth="1"/>
    <col min="13332" max="13332" width="5.6640625" style="57" customWidth="1"/>
    <col min="13333" max="13333" width="2.109375" style="57" customWidth="1"/>
    <col min="13334" max="13566" width="8.88671875" style="57"/>
    <col min="13567" max="13567" width="3.33203125" style="57" customWidth="1"/>
    <col min="13568" max="13568" width="8.5546875" style="57" customWidth="1"/>
    <col min="13569" max="13569" width="13.44140625" style="57" customWidth="1"/>
    <col min="13570" max="13570" width="10.109375" style="57" customWidth="1"/>
    <col min="13571" max="13571" width="4" style="57" customWidth="1"/>
    <col min="13572" max="13572" width="8.88671875" style="57"/>
    <col min="13573" max="13573" width="1.33203125" style="57" customWidth="1"/>
    <col min="13574" max="13574" width="12.33203125" style="57" customWidth="1"/>
    <col min="13575" max="13575" width="22.109375" style="57" customWidth="1"/>
    <col min="13576" max="13576" width="11.44140625" style="57" customWidth="1"/>
    <col min="13577" max="13577" width="2.109375" style="57" customWidth="1"/>
    <col min="13578" max="13578" width="13.6640625" style="57" customWidth="1"/>
    <col min="13579" max="13579" width="1.33203125" style="57" customWidth="1"/>
    <col min="13580" max="13580" width="12.33203125" style="57" customWidth="1"/>
    <col min="13581" max="13581" width="4.6640625" style="57" customWidth="1"/>
    <col min="13582" max="13582" width="5.33203125" style="57" customWidth="1"/>
    <col min="13583" max="13583" width="3.5546875" style="57" customWidth="1"/>
    <col min="13584" max="13584" width="4.5546875" style="57" customWidth="1"/>
    <col min="13585" max="13585" width="1.109375" style="57" customWidth="1"/>
    <col min="13586" max="13586" width="7.88671875" style="57" customWidth="1"/>
    <col min="13587" max="13587" width="0" style="57" hidden="1" customWidth="1"/>
    <col min="13588" max="13588" width="5.6640625" style="57" customWidth="1"/>
    <col min="13589" max="13589" width="2.109375" style="57" customWidth="1"/>
    <col min="13590" max="13822" width="8.88671875" style="57"/>
    <col min="13823" max="13823" width="3.33203125" style="57" customWidth="1"/>
    <col min="13824" max="13824" width="8.5546875" style="57" customWidth="1"/>
    <col min="13825" max="13825" width="13.44140625" style="57" customWidth="1"/>
    <col min="13826" max="13826" width="10.109375" style="57" customWidth="1"/>
    <col min="13827" max="13827" width="4" style="57" customWidth="1"/>
    <col min="13828" max="13828" width="8.88671875" style="57"/>
    <col min="13829" max="13829" width="1.33203125" style="57" customWidth="1"/>
    <col min="13830" max="13830" width="12.33203125" style="57" customWidth="1"/>
    <col min="13831" max="13831" width="22.109375" style="57" customWidth="1"/>
    <col min="13832" max="13832" width="11.44140625" style="57" customWidth="1"/>
    <col min="13833" max="13833" width="2.109375" style="57" customWidth="1"/>
    <col min="13834" max="13834" width="13.6640625" style="57" customWidth="1"/>
    <col min="13835" max="13835" width="1.33203125" style="57" customWidth="1"/>
    <col min="13836" max="13836" width="12.33203125" style="57" customWidth="1"/>
    <col min="13837" max="13837" width="4.6640625" style="57" customWidth="1"/>
    <col min="13838" max="13838" width="5.33203125" style="57" customWidth="1"/>
    <col min="13839" max="13839" width="3.5546875" style="57" customWidth="1"/>
    <col min="13840" max="13840" width="4.5546875" style="57" customWidth="1"/>
    <col min="13841" max="13841" width="1.109375" style="57" customWidth="1"/>
    <col min="13842" max="13842" width="7.88671875" style="57" customWidth="1"/>
    <col min="13843" max="13843" width="0" style="57" hidden="1" customWidth="1"/>
    <col min="13844" max="13844" width="5.6640625" style="57" customWidth="1"/>
    <col min="13845" max="13845" width="2.109375" style="57" customWidth="1"/>
    <col min="13846" max="14078" width="8.88671875" style="57"/>
    <col min="14079" max="14079" width="3.33203125" style="57" customWidth="1"/>
    <col min="14080" max="14080" width="8.5546875" style="57" customWidth="1"/>
    <col min="14081" max="14081" width="13.44140625" style="57" customWidth="1"/>
    <col min="14082" max="14082" width="10.109375" style="57" customWidth="1"/>
    <col min="14083" max="14083" width="4" style="57" customWidth="1"/>
    <col min="14084" max="14084" width="8.88671875" style="57"/>
    <col min="14085" max="14085" width="1.33203125" style="57" customWidth="1"/>
    <col min="14086" max="14086" width="12.33203125" style="57" customWidth="1"/>
    <col min="14087" max="14087" width="22.109375" style="57" customWidth="1"/>
    <col min="14088" max="14088" width="11.44140625" style="57" customWidth="1"/>
    <col min="14089" max="14089" width="2.109375" style="57" customWidth="1"/>
    <col min="14090" max="14090" width="13.6640625" style="57" customWidth="1"/>
    <col min="14091" max="14091" width="1.33203125" style="57" customWidth="1"/>
    <col min="14092" max="14092" width="12.33203125" style="57" customWidth="1"/>
    <col min="14093" max="14093" width="4.6640625" style="57" customWidth="1"/>
    <col min="14094" max="14094" width="5.33203125" style="57" customWidth="1"/>
    <col min="14095" max="14095" width="3.5546875" style="57" customWidth="1"/>
    <col min="14096" max="14096" width="4.5546875" style="57" customWidth="1"/>
    <col min="14097" max="14097" width="1.109375" style="57" customWidth="1"/>
    <col min="14098" max="14098" width="7.88671875" style="57" customWidth="1"/>
    <col min="14099" max="14099" width="0" style="57" hidden="1" customWidth="1"/>
    <col min="14100" max="14100" width="5.6640625" style="57" customWidth="1"/>
    <col min="14101" max="14101" width="2.109375" style="57" customWidth="1"/>
    <col min="14102" max="14334" width="8.88671875" style="57"/>
    <col min="14335" max="14335" width="3.33203125" style="57" customWidth="1"/>
    <col min="14336" max="14336" width="8.5546875" style="57" customWidth="1"/>
    <col min="14337" max="14337" width="13.44140625" style="57" customWidth="1"/>
    <col min="14338" max="14338" width="10.109375" style="57" customWidth="1"/>
    <col min="14339" max="14339" width="4" style="57" customWidth="1"/>
    <col min="14340" max="14340" width="8.88671875" style="57"/>
    <col min="14341" max="14341" width="1.33203125" style="57" customWidth="1"/>
    <col min="14342" max="14342" width="12.33203125" style="57" customWidth="1"/>
    <col min="14343" max="14343" width="22.109375" style="57" customWidth="1"/>
    <col min="14344" max="14344" width="11.44140625" style="57" customWidth="1"/>
    <col min="14345" max="14345" width="2.109375" style="57" customWidth="1"/>
    <col min="14346" max="14346" width="13.6640625" style="57" customWidth="1"/>
    <col min="14347" max="14347" width="1.33203125" style="57" customWidth="1"/>
    <col min="14348" max="14348" width="12.33203125" style="57" customWidth="1"/>
    <col min="14349" max="14349" width="4.6640625" style="57" customWidth="1"/>
    <col min="14350" max="14350" width="5.33203125" style="57" customWidth="1"/>
    <col min="14351" max="14351" width="3.5546875" style="57" customWidth="1"/>
    <col min="14352" max="14352" width="4.5546875" style="57" customWidth="1"/>
    <col min="14353" max="14353" width="1.109375" style="57" customWidth="1"/>
    <col min="14354" max="14354" width="7.88671875" style="57" customWidth="1"/>
    <col min="14355" max="14355" width="0" style="57" hidden="1" customWidth="1"/>
    <col min="14356" max="14356" width="5.6640625" style="57" customWidth="1"/>
    <col min="14357" max="14357" width="2.109375" style="57" customWidth="1"/>
    <col min="14358" max="14590" width="8.88671875" style="57"/>
    <col min="14591" max="14591" width="3.33203125" style="57" customWidth="1"/>
    <col min="14592" max="14592" width="8.5546875" style="57" customWidth="1"/>
    <col min="14593" max="14593" width="13.44140625" style="57" customWidth="1"/>
    <col min="14594" max="14594" width="10.109375" style="57" customWidth="1"/>
    <col min="14595" max="14595" width="4" style="57" customWidth="1"/>
    <col min="14596" max="14596" width="8.88671875" style="57"/>
    <col min="14597" max="14597" width="1.33203125" style="57" customWidth="1"/>
    <col min="14598" max="14598" width="12.33203125" style="57" customWidth="1"/>
    <col min="14599" max="14599" width="22.109375" style="57" customWidth="1"/>
    <col min="14600" max="14600" width="11.44140625" style="57" customWidth="1"/>
    <col min="14601" max="14601" width="2.109375" style="57" customWidth="1"/>
    <col min="14602" max="14602" width="13.6640625" style="57" customWidth="1"/>
    <col min="14603" max="14603" width="1.33203125" style="57" customWidth="1"/>
    <col min="14604" max="14604" width="12.33203125" style="57" customWidth="1"/>
    <col min="14605" max="14605" width="4.6640625" style="57" customWidth="1"/>
    <col min="14606" max="14606" width="5.33203125" style="57" customWidth="1"/>
    <col min="14607" max="14607" width="3.5546875" style="57" customWidth="1"/>
    <col min="14608" max="14608" width="4.5546875" style="57" customWidth="1"/>
    <col min="14609" max="14609" width="1.109375" style="57" customWidth="1"/>
    <col min="14610" max="14610" width="7.88671875" style="57" customWidth="1"/>
    <col min="14611" max="14611" width="0" style="57" hidden="1" customWidth="1"/>
    <col min="14612" max="14612" width="5.6640625" style="57" customWidth="1"/>
    <col min="14613" max="14613" width="2.109375" style="57" customWidth="1"/>
    <col min="14614" max="14846" width="8.88671875" style="57"/>
    <col min="14847" max="14847" width="3.33203125" style="57" customWidth="1"/>
    <col min="14848" max="14848" width="8.5546875" style="57" customWidth="1"/>
    <col min="14849" max="14849" width="13.44140625" style="57" customWidth="1"/>
    <col min="14850" max="14850" width="10.109375" style="57" customWidth="1"/>
    <col min="14851" max="14851" width="4" style="57" customWidth="1"/>
    <col min="14852" max="14852" width="8.88671875" style="57"/>
    <col min="14853" max="14853" width="1.33203125" style="57" customWidth="1"/>
    <col min="14854" max="14854" width="12.33203125" style="57" customWidth="1"/>
    <col min="14855" max="14855" width="22.109375" style="57" customWidth="1"/>
    <col min="14856" max="14856" width="11.44140625" style="57" customWidth="1"/>
    <col min="14857" max="14857" width="2.109375" style="57" customWidth="1"/>
    <col min="14858" max="14858" width="13.6640625" style="57" customWidth="1"/>
    <col min="14859" max="14859" width="1.33203125" style="57" customWidth="1"/>
    <col min="14860" max="14860" width="12.33203125" style="57" customWidth="1"/>
    <col min="14861" max="14861" width="4.6640625" style="57" customWidth="1"/>
    <col min="14862" max="14862" width="5.33203125" style="57" customWidth="1"/>
    <col min="14863" max="14863" width="3.5546875" style="57" customWidth="1"/>
    <col min="14864" max="14864" width="4.5546875" style="57" customWidth="1"/>
    <col min="14865" max="14865" width="1.109375" style="57" customWidth="1"/>
    <col min="14866" max="14866" width="7.88671875" style="57" customWidth="1"/>
    <col min="14867" max="14867" width="0" style="57" hidden="1" customWidth="1"/>
    <col min="14868" max="14868" width="5.6640625" style="57" customWidth="1"/>
    <col min="14869" max="14869" width="2.109375" style="57" customWidth="1"/>
    <col min="14870" max="15102" width="8.88671875" style="57"/>
    <col min="15103" max="15103" width="3.33203125" style="57" customWidth="1"/>
    <col min="15104" max="15104" width="8.5546875" style="57" customWidth="1"/>
    <col min="15105" max="15105" width="13.44140625" style="57" customWidth="1"/>
    <col min="15106" max="15106" width="10.109375" style="57" customWidth="1"/>
    <col min="15107" max="15107" width="4" style="57" customWidth="1"/>
    <col min="15108" max="15108" width="8.88671875" style="57"/>
    <col min="15109" max="15109" width="1.33203125" style="57" customWidth="1"/>
    <col min="15110" max="15110" width="12.33203125" style="57" customWidth="1"/>
    <col min="15111" max="15111" width="22.109375" style="57" customWidth="1"/>
    <col min="15112" max="15112" width="11.44140625" style="57" customWidth="1"/>
    <col min="15113" max="15113" width="2.109375" style="57" customWidth="1"/>
    <col min="15114" max="15114" width="13.6640625" style="57" customWidth="1"/>
    <col min="15115" max="15115" width="1.33203125" style="57" customWidth="1"/>
    <col min="15116" max="15116" width="12.33203125" style="57" customWidth="1"/>
    <col min="15117" max="15117" width="4.6640625" style="57" customWidth="1"/>
    <col min="15118" max="15118" width="5.33203125" style="57" customWidth="1"/>
    <col min="15119" max="15119" width="3.5546875" style="57" customWidth="1"/>
    <col min="15120" max="15120" width="4.5546875" style="57" customWidth="1"/>
    <col min="15121" max="15121" width="1.109375" style="57" customWidth="1"/>
    <col min="15122" max="15122" width="7.88671875" style="57" customWidth="1"/>
    <col min="15123" max="15123" width="0" style="57" hidden="1" customWidth="1"/>
    <col min="15124" max="15124" width="5.6640625" style="57" customWidth="1"/>
    <col min="15125" max="15125" width="2.109375" style="57" customWidth="1"/>
    <col min="15126" max="15358" width="8.88671875" style="57"/>
    <col min="15359" max="15359" width="3.33203125" style="57" customWidth="1"/>
    <col min="15360" max="15360" width="8.5546875" style="57" customWidth="1"/>
    <col min="15361" max="15361" width="13.44140625" style="57" customWidth="1"/>
    <col min="15362" max="15362" width="10.109375" style="57" customWidth="1"/>
    <col min="15363" max="15363" width="4" style="57" customWidth="1"/>
    <col min="15364" max="15364" width="8.88671875" style="57"/>
    <col min="15365" max="15365" width="1.33203125" style="57" customWidth="1"/>
    <col min="15366" max="15366" width="12.33203125" style="57" customWidth="1"/>
    <col min="15367" max="15367" width="22.109375" style="57" customWidth="1"/>
    <col min="15368" max="15368" width="11.44140625" style="57" customWidth="1"/>
    <col min="15369" max="15369" width="2.109375" style="57" customWidth="1"/>
    <col min="15370" max="15370" width="13.6640625" style="57" customWidth="1"/>
    <col min="15371" max="15371" width="1.33203125" style="57" customWidth="1"/>
    <col min="15372" max="15372" width="12.33203125" style="57" customWidth="1"/>
    <col min="15373" max="15373" width="4.6640625" style="57" customWidth="1"/>
    <col min="15374" max="15374" width="5.33203125" style="57" customWidth="1"/>
    <col min="15375" max="15375" width="3.5546875" style="57" customWidth="1"/>
    <col min="15376" max="15376" width="4.5546875" style="57" customWidth="1"/>
    <col min="15377" max="15377" width="1.109375" style="57" customWidth="1"/>
    <col min="15378" max="15378" width="7.88671875" style="57" customWidth="1"/>
    <col min="15379" max="15379" width="0" style="57" hidden="1" customWidth="1"/>
    <col min="15380" max="15380" width="5.6640625" style="57" customWidth="1"/>
    <col min="15381" max="15381" width="2.109375" style="57" customWidth="1"/>
    <col min="15382" max="15614" width="8.88671875" style="57"/>
    <col min="15615" max="15615" width="3.33203125" style="57" customWidth="1"/>
    <col min="15616" max="15616" width="8.5546875" style="57" customWidth="1"/>
    <col min="15617" max="15617" width="13.44140625" style="57" customWidth="1"/>
    <col min="15618" max="15618" width="10.109375" style="57" customWidth="1"/>
    <col min="15619" max="15619" width="4" style="57" customWidth="1"/>
    <col min="15620" max="15620" width="8.88671875" style="57"/>
    <col min="15621" max="15621" width="1.33203125" style="57" customWidth="1"/>
    <col min="15622" max="15622" width="12.33203125" style="57" customWidth="1"/>
    <col min="15623" max="15623" width="22.109375" style="57" customWidth="1"/>
    <col min="15624" max="15624" width="11.44140625" style="57" customWidth="1"/>
    <col min="15625" max="15625" width="2.109375" style="57" customWidth="1"/>
    <col min="15626" max="15626" width="13.6640625" style="57" customWidth="1"/>
    <col min="15627" max="15627" width="1.33203125" style="57" customWidth="1"/>
    <col min="15628" max="15628" width="12.33203125" style="57" customWidth="1"/>
    <col min="15629" max="15629" width="4.6640625" style="57" customWidth="1"/>
    <col min="15630" max="15630" width="5.33203125" style="57" customWidth="1"/>
    <col min="15631" max="15631" width="3.5546875" style="57" customWidth="1"/>
    <col min="15632" max="15632" width="4.5546875" style="57" customWidth="1"/>
    <col min="15633" max="15633" width="1.109375" style="57" customWidth="1"/>
    <col min="15634" max="15634" width="7.88671875" style="57" customWidth="1"/>
    <col min="15635" max="15635" width="0" style="57" hidden="1" customWidth="1"/>
    <col min="15636" max="15636" width="5.6640625" style="57" customWidth="1"/>
    <col min="15637" max="15637" width="2.109375" style="57" customWidth="1"/>
    <col min="15638" max="15870" width="8.88671875" style="57"/>
    <col min="15871" max="15871" width="3.33203125" style="57" customWidth="1"/>
    <col min="15872" max="15872" width="8.5546875" style="57" customWidth="1"/>
    <col min="15873" max="15873" width="13.44140625" style="57" customWidth="1"/>
    <col min="15874" max="15874" width="10.109375" style="57" customWidth="1"/>
    <col min="15875" max="15875" width="4" style="57" customWidth="1"/>
    <col min="15876" max="15876" width="8.88671875" style="57"/>
    <col min="15877" max="15877" width="1.33203125" style="57" customWidth="1"/>
    <col min="15878" max="15878" width="12.33203125" style="57" customWidth="1"/>
    <col min="15879" max="15879" width="22.109375" style="57" customWidth="1"/>
    <col min="15880" max="15880" width="11.44140625" style="57" customWidth="1"/>
    <col min="15881" max="15881" width="2.109375" style="57" customWidth="1"/>
    <col min="15882" max="15882" width="13.6640625" style="57" customWidth="1"/>
    <col min="15883" max="15883" width="1.33203125" style="57" customWidth="1"/>
    <col min="15884" max="15884" width="12.33203125" style="57" customWidth="1"/>
    <col min="15885" max="15885" width="4.6640625" style="57" customWidth="1"/>
    <col min="15886" max="15886" width="5.33203125" style="57" customWidth="1"/>
    <col min="15887" max="15887" width="3.5546875" style="57" customWidth="1"/>
    <col min="15888" max="15888" width="4.5546875" style="57" customWidth="1"/>
    <col min="15889" max="15889" width="1.109375" style="57" customWidth="1"/>
    <col min="15890" max="15890" width="7.88671875" style="57" customWidth="1"/>
    <col min="15891" max="15891" width="0" style="57" hidden="1" customWidth="1"/>
    <col min="15892" max="15892" width="5.6640625" style="57" customWidth="1"/>
    <col min="15893" max="15893" width="2.109375" style="57" customWidth="1"/>
    <col min="15894" max="16126" width="8.88671875" style="57"/>
    <col min="16127" max="16127" width="3.33203125" style="57" customWidth="1"/>
    <col min="16128" max="16128" width="8.5546875" style="57" customWidth="1"/>
    <col min="16129" max="16129" width="13.44140625" style="57" customWidth="1"/>
    <col min="16130" max="16130" width="10.109375" style="57" customWidth="1"/>
    <col min="16131" max="16131" width="4" style="57" customWidth="1"/>
    <col min="16132" max="16132" width="8.88671875" style="57"/>
    <col min="16133" max="16133" width="1.33203125" style="57" customWidth="1"/>
    <col min="16134" max="16134" width="12.33203125" style="57" customWidth="1"/>
    <col min="16135" max="16135" width="22.109375" style="57" customWidth="1"/>
    <col min="16136" max="16136" width="11.44140625" style="57" customWidth="1"/>
    <col min="16137" max="16137" width="2.109375" style="57" customWidth="1"/>
    <col min="16138" max="16138" width="13.6640625" style="57" customWidth="1"/>
    <col min="16139" max="16139" width="1.33203125" style="57" customWidth="1"/>
    <col min="16140" max="16140" width="12.33203125" style="57" customWidth="1"/>
    <col min="16141" max="16141" width="4.6640625" style="57" customWidth="1"/>
    <col min="16142" max="16142" width="5.33203125" style="57" customWidth="1"/>
    <col min="16143" max="16143" width="3.5546875" style="57" customWidth="1"/>
    <col min="16144" max="16144" width="4.5546875" style="57" customWidth="1"/>
    <col min="16145" max="16145" width="1.109375" style="57" customWidth="1"/>
    <col min="16146" max="16146" width="7.88671875" style="57" customWidth="1"/>
    <col min="16147" max="16147" width="0" style="57" hidden="1" customWidth="1"/>
    <col min="16148" max="16148" width="5.6640625" style="57" customWidth="1"/>
    <col min="16149" max="16149" width="2.109375" style="57" customWidth="1"/>
    <col min="16150" max="16384" width="8.88671875" style="57"/>
  </cols>
  <sheetData>
    <row r="1" spans="1:20" ht="4.5" customHeight="1" x14ac:dyDescent="0.3"/>
    <row r="2" spans="1:20" ht="15.6" customHeight="1" x14ac:dyDescent="0.3">
      <c r="A2" s="87" t="s">
        <v>57</v>
      </c>
      <c r="B2" s="87"/>
      <c r="C2" s="87"/>
      <c r="D2" s="87"/>
      <c r="E2" s="87"/>
      <c r="F2" s="87"/>
      <c r="G2" s="87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 ht="14.4" customHeight="1" x14ac:dyDescent="0.3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0" ht="15.6" customHeight="1" x14ac:dyDescent="0.3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0" ht="14.4" hidden="1" customHeight="1" x14ac:dyDescent="0.3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0" x14ac:dyDescent="0.3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0" x14ac:dyDescent="0.3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1:20" ht="8.4" customHeight="1" x14ac:dyDescent="0.3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1:20" ht="1.95" hidden="1" customHeight="1" x14ac:dyDescent="0.3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1:20" ht="8.4" hidden="1" customHeight="1" x14ac:dyDescent="0.3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</row>
    <row r="11" spans="1:20" ht="19.95" customHeight="1" x14ac:dyDescent="0.3">
      <c r="A11" s="87" t="s">
        <v>31</v>
      </c>
      <c r="B11" s="88"/>
      <c r="C11" s="88"/>
      <c r="D11" s="88"/>
      <c r="E11" s="88"/>
      <c r="F11" s="88"/>
      <c r="G11" s="88"/>
      <c r="H11" s="88"/>
      <c r="I11" s="88"/>
      <c r="J11" s="135"/>
      <c r="K11" s="135"/>
      <c r="L11" s="135"/>
      <c r="M11" s="135"/>
      <c r="N11" s="135"/>
      <c r="O11" s="135"/>
      <c r="P11" s="135"/>
      <c r="Q11" s="135"/>
      <c r="R11" s="135"/>
      <c r="S11" s="76"/>
      <c r="T11" s="76"/>
    </row>
    <row r="12" spans="1:20" ht="15" customHeight="1" x14ac:dyDescent="0.3">
      <c r="A12" s="133" t="s">
        <v>58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76"/>
      <c r="T12" s="76"/>
    </row>
    <row r="13" spans="1:20" ht="30" customHeight="1" x14ac:dyDescent="0.3">
      <c r="A13" s="79" t="s">
        <v>33</v>
      </c>
      <c r="B13" s="113" t="s">
        <v>56</v>
      </c>
      <c r="C13" s="114"/>
      <c r="D13" s="114"/>
      <c r="E13" s="114"/>
      <c r="F13" s="114"/>
      <c r="G13" s="114"/>
      <c r="H13" s="79" t="s">
        <v>12</v>
      </c>
      <c r="I13" s="115" t="s">
        <v>13</v>
      </c>
      <c r="J13" s="116"/>
      <c r="K13" s="115" t="s">
        <v>47</v>
      </c>
      <c r="L13" s="116"/>
      <c r="M13" s="113" t="s">
        <v>120</v>
      </c>
      <c r="N13" s="114"/>
      <c r="O13" s="114"/>
      <c r="P13" s="113" t="s">
        <v>121</v>
      </c>
      <c r="Q13" s="114"/>
      <c r="R13" s="114"/>
      <c r="S13" s="76"/>
      <c r="T13" s="76"/>
    </row>
    <row r="14" spans="1:20" ht="21.6" customHeight="1" x14ac:dyDescent="0.3">
      <c r="A14" s="80"/>
      <c r="B14" s="129" t="s">
        <v>27</v>
      </c>
      <c r="C14" s="130"/>
      <c r="D14" s="130"/>
      <c r="E14" s="130"/>
      <c r="F14" s="130"/>
      <c r="G14" s="131"/>
      <c r="H14" s="81">
        <v>979438.63</v>
      </c>
      <c r="I14" s="119">
        <v>1112840.8999999999</v>
      </c>
      <c r="J14" s="120"/>
      <c r="K14" s="119">
        <f>K15</f>
        <v>1284200</v>
      </c>
      <c r="L14" s="120"/>
      <c r="M14" s="121">
        <v>1313190</v>
      </c>
      <c r="N14" s="122"/>
      <c r="O14" s="122"/>
      <c r="P14" s="121">
        <v>1335780</v>
      </c>
      <c r="Q14" s="122"/>
      <c r="R14" s="122"/>
      <c r="S14" s="76"/>
      <c r="T14" s="76"/>
    </row>
    <row r="15" spans="1:20" ht="20.25" customHeight="1" x14ac:dyDescent="0.3">
      <c r="A15" s="82" t="s">
        <v>74</v>
      </c>
      <c r="B15" s="117" t="s">
        <v>71</v>
      </c>
      <c r="C15" s="118"/>
      <c r="D15" s="118"/>
      <c r="E15" s="118"/>
      <c r="F15" s="118"/>
      <c r="G15" s="118"/>
      <c r="H15" s="81">
        <v>979438.63</v>
      </c>
      <c r="I15" s="119">
        <v>1112840.8999999999</v>
      </c>
      <c r="J15" s="120"/>
      <c r="K15" s="119">
        <f>K16+K44+K52+K61+K68+K75+K82+K87+K92+K110+K117+K121+K129</f>
        <v>1284200</v>
      </c>
      <c r="L15" s="120"/>
      <c r="M15" s="121">
        <v>1313190</v>
      </c>
      <c r="N15" s="122"/>
      <c r="O15" s="122"/>
      <c r="P15" s="121">
        <v>1335780</v>
      </c>
      <c r="Q15" s="122"/>
      <c r="R15" s="122"/>
      <c r="S15" s="76"/>
      <c r="T15" s="76"/>
    </row>
    <row r="16" spans="1:20" ht="29.4" customHeight="1" x14ac:dyDescent="0.3">
      <c r="A16" s="82" t="s">
        <v>72</v>
      </c>
      <c r="B16" s="117" t="s">
        <v>73</v>
      </c>
      <c r="C16" s="118"/>
      <c r="D16" s="118"/>
      <c r="E16" s="118"/>
      <c r="F16" s="118"/>
      <c r="G16" s="118"/>
      <c r="H16" s="81">
        <v>801451.84</v>
      </c>
      <c r="I16" s="119">
        <v>896409.83</v>
      </c>
      <c r="J16" s="120"/>
      <c r="K16" s="119">
        <v>1008100</v>
      </c>
      <c r="L16" s="120"/>
      <c r="M16" s="121">
        <v>1064450</v>
      </c>
      <c r="N16" s="122"/>
      <c r="O16" s="122"/>
      <c r="P16" s="121">
        <v>1082590</v>
      </c>
      <c r="Q16" s="122"/>
      <c r="R16" s="122"/>
      <c r="S16" s="76"/>
      <c r="T16" s="76"/>
    </row>
    <row r="17" spans="1:20" ht="18" customHeight="1" x14ac:dyDescent="0.3">
      <c r="A17" s="83" t="s">
        <v>75</v>
      </c>
      <c r="B17" s="123" t="s">
        <v>76</v>
      </c>
      <c r="C17" s="124"/>
      <c r="D17" s="124"/>
      <c r="E17" s="124"/>
      <c r="F17" s="124"/>
      <c r="G17" s="124"/>
      <c r="H17" s="84">
        <v>2263.9299999999998</v>
      </c>
      <c r="I17" s="125">
        <v>7432.48</v>
      </c>
      <c r="J17" s="126"/>
      <c r="K17" s="125">
        <v>5770</v>
      </c>
      <c r="L17" s="126"/>
      <c r="M17" s="127">
        <v>5120</v>
      </c>
      <c r="N17" s="128"/>
      <c r="O17" s="128"/>
      <c r="P17" s="127">
        <v>5260</v>
      </c>
      <c r="Q17" s="128"/>
      <c r="R17" s="128"/>
      <c r="S17" s="76"/>
      <c r="T17" s="76"/>
    </row>
    <row r="18" spans="1:20" ht="18" customHeight="1" x14ac:dyDescent="0.3">
      <c r="A18" s="83" t="s">
        <v>77</v>
      </c>
      <c r="B18" s="123" t="s">
        <v>22</v>
      </c>
      <c r="C18" s="124"/>
      <c r="D18" s="124"/>
      <c r="E18" s="124"/>
      <c r="F18" s="124"/>
      <c r="G18" s="124"/>
      <c r="H18" s="84">
        <v>2263.9299999999998</v>
      </c>
      <c r="I18" s="125">
        <v>7432.48</v>
      </c>
      <c r="J18" s="126"/>
      <c r="K18" s="125">
        <v>5770</v>
      </c>
      <c r="L18" s="126"/>
      <c r="M18" s="127">
        <v>5120</v>
      </c>
      <c r="N18" s="128"/>
      <c r="O18" s="128"/>
      <c r="P18" s="127">
        <v>5260</v>
      </c>
      <c r="Q18" s="128"/>
      <c r="R18" s="128"/>
      <c r="S18" s="76"/>
      <c r="T18" s="76"/>
    </row>
    <row r="19" spans="1:20" ht="18" customHeight="1" x14ac:dyDescent="0.3">
      <c r="A19" s="83" t="s">
        <v>78</v>
      </c>
      <c r="B19" s="123" t="s">
        <v>34</v>
      </c>
      <c r="C19" s="124"/>
      <c r="D19" s="124"/>
      <c r="E19" s="124"/>
      <c r="F19" s="124"/>
      <c r="G19" s="124"/>
      <c r="H19" s="84">
        <v>2263.9299999999998</v>
      </c>
      <c r="I19" s="125">
        <v>7432.48</v>
      </c>
      <c r="J19" s="126"/>
      <c r="K19" s="125">
        <v>5770</v>
      </c>
      <c r="L19" s="126"/>
      <c r="M19" s="127">
        <v>5120</v>
      </c>
      <c r="N19" s="128"/>
      <c r="O19" s="128"/>
      <c r="P19" s="127">
        <v>5260</v>
      </c>
      <c r="Q19" s="128"/>
      <c r="R19" s="128"/>
      <c r="S19" s="76"/>
      <c r="T19" s="76"/>
    </row>
    <row r="20" spans="1:20" ht="18" customHeight="1" x14ac:dyDescent="0.3">
      <c r="A20" s="83" t="s">
        <v>79</v>
      </c>
      <c r="B20" s="123" t="s">
        <v>80</v>
      </c>
      <c r="C20" s="124"/>
      <c r="D20" s="124"/>
      <c r="E20" s="124"/>
      <c r="F20" s="124"/>
      <c r="G20" s="124"/>
      <c r="H20" s="84">
        <v>50573.02</v>
      </c>
      <c r="I20" s="125">
        <v>62379.71</v>
      </c>
      <c r="J20" s="126"/>
      <c r="K20" s="125">
        <v>61730</v>
      </c>
      <c r="L20" s="126"/>
      <c r="M20" s="127">
        <v>61730</v>
      </c>
      <c r="N20" s="128"/>
      <c r="O20" s="128"/>
      <c r="P20" s="127">
        <v>61730</v>
      </c>
      <c r="Q20" s="128"/>
      <c r="R20" s="128"/>
      <c r="S20" s="76"/>
      <c r="T20" s="76"/>
    </row>
    <row r="21" spans="1:20" ht="18" customHeight="1" x14ac:dyDescent="0.3">
      <c r="A21" s="83" t="s">
        <v>77</v>
      </c>
      <c r="B21" s="123" t="s">
        <v>22</v>
      </c>
      <c r="C21" s="124"/>
      <c r="D21" s="124"/>
      <c r="E21" s="124"/>
      <c r="F21" s="124"/>
      <c r="G21" s="124"/>
      <c r="H21" s="84">
        <v>50573.02</v>
      </c>
      <c r="I21" s="125">
        <v>62379.71</v>
      </c>
      <c r="J21" s="126"/>
      <c r="K21" s="125">
        <v>61730</v>
      </c>
      <c r="L21" s="126"/>
      <c r="M21" s="127">
        <v>61730</v>
      </c>
      <c r="N21" s="128"/>
      <c r="O21" s="128"/>
      <c r="P21" s="127">
        <v>61730</v>
      </c>
      <c r="Q21" s="128"/>
      <c r="R21" s="128"/>
      <c r="S21" s="76"/>
      <c r="T21" s="76"/>
    </row>
    <row r="22" spans="1:20" ht="18" customHeight="1" x14ac:dyDescent="0.3">
      <c r="A22" s="83" t="s">
        <v>78</v>
      </c>
      <c r="B22" s="123" t="s">
        <v>34</v>
      </c>
      <c r="C22" s="124"/>
      <c r="D22" s="124"/>
      <c r="E22" s="124"/>
      <c r="F22" s="124"/>
      <c r="G22" s="124"/>
      <c r="H22" s="84">
        <v>49816.63</v>
      </c>
      <c r="I22" s="125">
        <v>61716.1</v>
      </c>
      <c r="J22" s="126"/>
      <c r="K22" s="125">
        <v>61070</v>
      </c>
      <c r="L22" s="126"/>
      <c r="M22" s="127">
        <v>61070</v>
      </c>
      <c r="N22" s="128"/>
      <c r="O22" s="128"/>
      <c r="P22" s="127">
        <v>61070</v>
      </c>
      <c r="Q22" s="128"/>
      <c r="R22" s="128"/>
      <c r="S22" s="76"/>
      <c r="T22" s="76"/>
    </row>
    <row r="23" spans="1:20" ht="18" customHeight="1" x14ac:dyDescent="0.3">
      <c r="A23" s="83" t="s">
        <v>81</v>
      </c>
      <c r="B23" s="123" t="s">
        <v>69</v>
      </c>
      <c r="C23" s="124"/>
      <c r="D23" s="124"/>
      <c r="E23" s="124"/>
      <c r="F23" s="124"/>
      <c r="G23" s="124"/>
      <c r="H23" s="84">
        <v>756.39</v>
      </c>
      <c r="I23" s="125">
        <v>663.61</v>
      </c>
      <c r="J23" s="126"/>
      <c r="K23" s="125">
        <v>660</v>
      </c>
      <c r="L23" s="126"/>
      <c r="M23" s="127">
        <v>660</v>
      </c>
      <c r="N23" s="128"/>
      <c r="O23" s="128"/>
      <c r="P23" s="127">
        <v>660</v>
      </c>
      <c r="Q23" s="128"/>
      <c r="R23" s="128"/>
      <c r="S23" s="76"/>
      <c r="T23" s="76"/>
    </row>
    <row r="24" spans="1:20" ht="18" customHeight="1" x14ac:dyDescent="0.3">
      <c r="A24" s="83" t="s">
        <v>82</v>
      </c>
      <c r="B24" s="123" t="s">
        <v>83</v>
      </c>
      <c r="C24" s="124"/>
      <c r="D24" s="124"/>
      <c r="E24" s="124"/>
      <c r="F24" s="124"/>
      <c r="G24" s="124"/>
      <c r="H24" s="84">
        <v>17929.93</v>
      </c>
      <c r="I24" s="125">
        <v>19908.419999999998</v>
      </c>
      <c r="J24" s="126"/>
      <c r="K24" s="125">
        <v>19100</v>
      </c>
      <c r="L24" s="126"/>
      <c r="M24" s="127">
        <v>19100</v>
      </c>
      <c r="N24" s="128"/>
      <c r="O24" s="128"/>
      <c r="P24" s="127">
        <v>19100</v>
      </c>
      <c r="Q24" s="128"/>
      <c r="R24" s="128"/>
      <c r="S24" s="76"/>
      <c r="T24" s="76"/>
    </row>
    <row r="25" spans="1:20" ht="18" customHeight="1" x14ac:dyDescent="0.3">
      <c r="A25" s="83" t="s">
        <v>77</v>
      </c>
      <c r="B25" s="123" t="s">
        <v>22</v>
      </c>
      <c r="C25" s="124"/>
      <c r="D25" s="124"/>
      <c r="E25" s="124"/>
      <c r="F25" s="124"/>
      <c r="G25" s="124"/>
      <c r="H25" s="84">
        <v>17405.25</v>
      </c>
      <c r="I25" s="125">
        <v>19642.97</v>
      </c>
      <c r="J25" s="126"/>
      <c r="K25" s="125">
        <v>19100</v>
      </c>
      <c r="L25" s="126"/>
      <c r="M25" s="127">
        <v>19100</v>
      </c>
      <c r="N25" s="128"/>
      <c r="O25" s="128"/>
      <c r="P25" s="127">
        <v>19100</v>
      </c>
      <c r="Q25" s="128"/>
      <c r="R25" s="128"/>
      <c r="S25" s="76"/>
      <c r="T25" s="76"/>
    </row>
    <row r="26" spans="1:20" ht="18" customHeight="1" x14ac:dyDescent="0.3">
      <c r="A26" s="83" t="s">
        <v>84</v>
      </c>
      <c r="B26" s="123" t="s">
        <v>23</v>
      </c>
      <c r="C26" s="124"/>
      <c r="D26" s="124"/>
      <c r="E26" s="124"/>
      <c r="F26" s="124"/>
      <c r="G26" s="124"/>
      <c r="H26" s="84">
        <v>1791.28</v>
      </c>
      <c r="I26" s="125">
        <v>0</v>
      </c>
      <c r="J26" s="126"/>
      <c r="K26" s="125">
        <v>0</v>
      </c>
      <c r="L26" s="126"/>
      <c r="M26" s="127">
        <v>0</v>
      </c>
      <c r="N26" s="128"/>
      <c r="O26" s="128"/>
      <c r="P26" s="127">
        <v>0</v>
      </c>
      <c r="Q26" s="128"/>
      <c r="R26" s="128"/>
      <c r="S26" s="76"/>
      <c r="T26" s="76"/>
    </row>
    <row r="27" spans="1:20" ht="18" customHeight="1" x14ac:dyDescent="0.3">
      <c r="A27" s="83" t="s">
        <v>78</v>
      </c>
      <c r="B27" s="123" t="s">
        <v>34</v>
      </c>
      <c r="C27" s="124"/>
      <c r="D27" s="124"/>
      <c r="E27" s="124"/>
      <c r="F27" s="124"/>
      <c r="G27" s="124"/>
      <c r="H27" s="84">
        <v>15613.97</v>
      </c>
      <c r="I27" s="125">
        <v>19642.97</v>
      </c>
      <c r="J27" s="126"/>
      <c r="K27" s="125">
        <v>18700</v>
      </c>
      <c r="L27" s="126"/>
      <c r="M27" s="127">
        <v>18700</v>
      </c>
      <c r="N27" s="128"/>
      <c r="O27" s="128"/>
      <c r="P27" s="127">
        <v>18700</v>
      </c>
      <c r="Q27" s="128"/>
      <c r="R27" s="128"/>
      <c r="S27" s="76"/>
      <c r="T27" s="76"/>
    </row>
    <row r="28" spans="1:20" ht="18" customHeight="1" x14ac:dyDescent="0.3">
      <c r="A28" s="83" t="s">
        <v>81</v>
      </c>
      <c r="B28" s="123" t="s">
        <v>69</v>
      </c>
      <c r="C28" s="124"/>
      <c r="D28" s="124"/>
      <c r="E28" s="124"/>
      <c r="F28" s="124"/>
      <c r="G28" s="124"/>
      <c r="H28" s="84">
        <v>0</v>
      </c>
      <c r="I28" s="125">
        <v>0</v>
      </c>
      <c r="J28" s="126"/>
      <c r="K28" s="125">
        <v>400</v>
      </c>
      <c r="L28" s="126"/>
      <c r="M28" s="127">
        <v>400</v>
      </c>
      <c r="N28" s="128"/>
      <c r="O28" s="128"/>
      <c r="P28" s="127">
        <v>400</v>
      </c>
      <c r="Q28" s="128"/>
      <c r="R28" s="128"/>
      <c r="S28" s="76"/>
      <c r="T28" s="76"/>
    </row>
    <row r="29" spans="1:20" ht="18" customHeight="1" x14ac:dyDescent="0.3">
      <c r="A29" s="83" t="s">
        <v>85</v>
      </c>
      <c r="B29" s="123" t="s">
        <v>24</v>
      </c>
      <c r="C29" s="124"/>
      <c r="D29" s="124"/>
      <c r="E29" s="124"/>
      <c r="F29" s="124"/>
      <c r="G29" s="124"/>
      <c r="H29" s="84">
        <v>524.67999999999995</v>
      </c>
      <c r="I29" s="125">
        <v>265.45</v>
      </c>
      <c r="J29" s="126"/>
      <c r="K29" s="125">
        <v>0</v>
      </c>
      <c r="L29" s="126"/>
      <c r="M29" s="127">
        <v>0</v>
      </c>
      <c r="N29" s="128"/>
      <c r="O29" s="128"/>
      <c r="P29" s="127">
        <v>0</v>
      </c>
      <c r="Q29" s="128"/>
      <c r="R29" s="128"/>
      <c r="S29" s="76"/>
      <c r="T29" s="76"/>
    </row>
    <row r="30" spans="1:20" ht="18" customHeight="1" x14ac:dyDescent="0.3">
      <c r="A30" s="83" t="s">
        <v>86</v>
      </c>
      <c r="B30" s="123" t="s">
        <v>53</v>
      </c>
      <c r="C30" s="124"/>
      <c r="D30" s="124"/>
      <c r="E30" s="124"/>
      <c r="F30" s="124"/>
      <c r="G30" s="124"/>
      <c r="H30" s="84">
        <v>524.67999999999995</v>
      </c>
      <c r="I30" s="125">
        <v>265.45</v>
      </c>
      <c r="J30" s="126"/>
      <c r="K30" s="125">
        <v>0</v>
      </c>
      <c r="L30" s="126"/>
      <c r="M30" s="127">
        <v>0</v>
      </c>
      <c r="N30" s="128"/>
      <c r="O30" s="128"/>
      <c r="P30" s="127">
        <v>0</v>
      </c>
      <c r="Q30" s="128"/>
      <c r="R30" s="128"/>
      <c r="S30" s="76"/>
      <c r="T30" s="76"/>
    </row>
    <row r="31" spans="1:20" ht="18" customHeight="1" x14ac:dyDescent="0.3">
      <c r="A31" s="83" t="s">
        <v>87</v>
      </c>
      <c r="B31" s="123" t="s">
        <v>88</v>
      </c>
      <c r="C31" s="124"/>
      <c r="D31" s="124"/>
      <c r="E31" s="124"/>
      <c r="F31" s="124"/>
      <c r="G31" s="124"/>
      <c r="H31" s="84">
        <v>10905.05</v>
      </c>
      <c r="I31" s="125">
        <v>16192.16</v>
      </c>
      <c r="J31" s="126"/>
      <c r="K31" s="125">
        <v>18000</v>
      </c>
      <c r="L31" s="126"/>
      <c r="M31" s="127">
        <v>18000</v>
      </c>
      <c r="N31" s="128"/>
      <c r="O31" s="128"/>
      <c r="P31" s="127">
        <v>18000</v>
      </c>
      <c r="Q31" s="128"/>
      <c r="R31" s="128"/>
      <c r="S31" s="76"/>
      <c r="T31" s="76"/>
    </row>
    <row r="32" spans="1:20" ht="18" customHeight="1" x14ac:dyDescent="0.3">
      <c r="A32" s="83" t="s">
        <v>77</v>
      </c>
      <c r="B32" s="123" t="s">
        <v>22</v>
      </c>
      <c r="C32" s="124"/>
      <c r="D32" s="124"/>
      <c r="E32" s="124"/>
      <c r="F32" s="124"/>
      <c r="G32" s="124"/>
      <c r="H32" s="84">
        <v>10905.05</v>
      </c>
      <c r="I32" s="125">
        <v>16192.16</v>
      </c>
      <c r="J32" s="126"/>
      <c r="K32" s="125">
        <v>18000</v>
      </c>
      <c r="L32" s="126"/>
      <c r="M32" s="127">
        <v>18000</v>
      </c>
      <c r="N32" s="128"/>
      <c r="O32" s="128"/>
      <c r="P32" s="127">
        <v>18000</v>
      </c>
      <c r="Q32" s="128"/>
      <c r="R32" s="128"/>
      <c r="S32" s="76"/>
      <c r="T32" s="76"/>
    </row>
    <row r="33" spans="1:20" ht="18" customHeight="1" x14ac:dyDescent="0.3">
      <c r="A33" s="83" t="s">
        <v>78</v>
      </c>
      <c r="B33" s="123" t="s">
        <v>34</v>
      </c>
      <c r="C33" s="124"/>
      <c r="D33" s="124"/>
      <c r="E33" s="124"/>
      <c r="F33" s="124"/>
      <c r="G33" s="124"/>
      <c r="H33" s="84">
        <v>10281.15</v>
      </c>
      <c r="I33" s="125">
        <v>15395.82</v>
      </c>
      <c r="J33" s="126"/>
      <c r="K33" s="125">
        <v>17000</v>
      </c>
      <c r="L33" s="126"/>
      <c r="M33" s="127">
        <v>17000</v>
      </c>
      <c r="N33" s="128"/>
      <c r="O33" s="128"/>
      <c r="P33" s="127">
        <v>17000</v>
      </c>
      <c r="Q33" s="128"/>
      <c r="R33" s="128"/>
      <c r="S33" s="76"/>
      <c r="T33" s="76"/>
    </row>
    <row r="34" spans="1:20" ht="18" customHeight="1" x14ac:dyDescent="0.3">
      <c r="A34" s="83" t="s">
        <v>81</v>
      </c>
      <c r="B34" s="123" t="s">
        <v>69</v>
      </c>
      <c r="C34" s="124"/>
      <c r="D34" s="124"/>
      <c r="E34" s="124"/>
      <c r="F34" s="124"/>
      <c r="G34" s="124"/>
      <c r="H34" s="84">
        <v>159.02000000000001</v>
      </c>
      <c r="I34" s="125">
        <v>530.89</v>
      </c>
      <c r="J34" s="126"/>
      <c r="K34" s="125">
        <v>500</v>
      </c>
      <c r="L34" s="126"/>
      <c r="M34" s="127">
        <v>500</v>
      </c>
      <c r="N34" s="128"/>
      <c r="O34" s="128"/>
      <c r="P34" s="127">
        <v>500</v>
      </c>
      <c r="Q34" s="128"/>
      <c r="R34" s="128"/>
      <c r="S34" s="76"/>
      <c r="T34" s="76"/>
    </row>
    <row r="35" spans="1:20" ht="32.4" customHeight="1" x14ac:dyDescent="0.3">
      <c r="A35" s="83" t="s">
        <v>89</v>
      </c>
      <c r="B35" s="123" t="s">
        <v>70</v>
      </c>
      <c r="C35" s="124"/>
      <c r="D35" s="124"/>
      <c r="E35" s="124"/>
      <c r="F35" s="124"/>
      <c r="G35" s="124"/>
      <c r="H35" s="84">
        <v>464.88</v>
      </c>
      <c r="I35" s="125">
        <v>265.45</v>
      </c>
      <c r="J35" s="126"/>
      <c r="K35" s="125">
        <v>500</v>
      </c>
      <c r="L35" s="126"/>
      <c r="M35" s="127">
        <v>500</v>
      </c>
      <c r="N35" s="128"/>
      <c r="O35" s="128"/>
      <c r="P35" s="127">
        <v>500</v>
      </c>
      <c r="Q35" s="128"/>
      <c r="R35" s="128"/>
      <c r="S35" s="76"/>
      <c r="T35" s="76"/>
    </row>
    <row r="36" spans="1:20" ht="18" customHeight="1" x14ac:dyDescent="0.3">
      <c r="A36" s="83" t="s">
        <v>90</v>
      </c>
      <c r="B36" s="123" t="s">
        <v>91</v>
      </c>
      <c r="C36" s="124"/>
      <c r="D36" s="124"/>
      <c r="E36" s="124"/>
      <c r="F36" s="124"/>
      <c r="G36" s="124"/>
      <c r="H36" s="84">
        <v>719577.85</v>
      </c>
      <c r="I36" s="125">
        <v>790231.61</v>
      </c>
      <c r="J36" s="126"/>
      <c r="K36" s="125">
        <v>902000</v>
      </c>
      <c r="L36" s="126"/>
      <c r="M36" s="127">
        <v>959000</v>
      </c>
      <c r="N36" s="128"/>
      <c r="O36" s="128"/>
      <c r="P36" s="127">
        <v>977000</v>
      </c>
      <c r="Q36" s="128"/>
      <c r="R36" s="128"/>
      <c r="S36" s="76"/>
      <c r="T36" s="76"/>
    </row>
    <row r="37" spans="1:20" ht="18" customHeight="1" x14ac:dyDescent="0.3">
      <c r="A37" s="83" t="s">
        <v>77</v>
      </c>
      <c r="B37" s="123" t="s">
        <v>22</v>
      </c>
      <c r="C37" s="124"/>
      <c r="D37" s="124"/>
      <c r="E37" s="124"/>
      <c r="F37" s="124"/>
      <c r="G37" s="124"/>
      <c r="H37" s="84">
        <v>719577.85</v>
      </c>
      <c r="I37" s="125">
        <v>790231.61</v>
      </c>
      <c r="J37" s="126"/>
      <c r="K37" s="125">
        <v>902000</v>
      </c>
      <c r="L37" s="126"/>
      <c r="M37" s="127">
        <v>959000</v>
      </c>
      <c r="N37" s="128"/>
      <c r="O37" s="128"/>
      <c r="P37" s="127">
        <v>977000</v>
      </c>
      <c r="Q37" s="128"/>
      <c r="R37" s="128"/>
      <c r="S37" s="76"/>
      <c r="T37" s="76"/>
    </row>
    <row r="38" spans="1:20" ht="18" customHeight="1" x14ac:dyDescent="0.3">
      <c r="A38" s="83" t="s">
        <v>84</v>
      </c>
      <c r="B38" s="123" t="s">
        <v>23</v>
      </c>
      <c r="C38" s="124"/>
      <c r="D38" s="124"/>
      <c r="E38" s="124"/>
      <c r="F38" s="124"/>
      <c r="G38" s="124"/>
      <c r="H38" s="84">
        <v>696990.11</v>
      </c>
      <c r="I38" s="125">
        <v>765677.89</v>
      </c>
      <c r="J38" s="126"/>
      <c r="K38" s="125">
        <v>861000</v>
      </c>
      <c r="L38" s="126"/>
      <c r="M38" s="127">
        <v>920000</v>
      </c>
      <c r="N38" s="128"/>
      <c r="O38" s="128"/>
      <c r="P38" s="127">
        <v>937000</v>
      </c>
      <c r="Q38" s="128"/>
      <c r="R38" s="128"/>
      <c r="S38" s="76"/>
      <c r="T38" s="76"/>
    </row>
    <row r="39" spans="1:20" ht="18" customHeight="1" x14ac:dyDescent="0.3">
      <c r="A39" s="83" t="s">
        <v>78</v>
      </c>
      <c r="B39" s="123" t="s">
        <v>34</v>
      </c>
      <c r="C39" s="124"/>
      <c r="D39" s="124"/>
      <c r="E39" s="124"/>
      <c r="F39" s="124"/>
      <c r="G39" s="124"/>
      <c r="H39" s="84">
        <v>22587.74</v>
      </c>
      <c r="I39" s="125">
        <v>24553.72</v>
      </c>
      <c r="J39" s="126"/>
      <c r="K39" s="125">
        <v>41000</v>
      </c>
      <c r="L39" s="126"/>
      <c r="M39" s="127">
        <v>39000</v>
      </c>
      <c r="N39" s="128"/>
      <c r="O39" s="128"/>
      <c r="P39" s="127">
        <v>40000</v>
      </c>
      <c r="Q39" s="128"/>
      <c r="R39" s="128"/>
      <c r="S39" s="76"/>
      <c r="T39" s="76"/>
    </row>
    <row r="40" spans="1:20" ht="18" customHeight="1" x14ac:dyDescent="0.3">
      <c r="A40" s="83" t="s">
        <v>92</v>
      </c>
      <c r="B40" s="123" t="s">
        <v>93</v>
      </c>
      <c r="C40" s="124"/>
      <c r="D40" s="124"/>
      <c r="E40" s="124"/>
      <c r="F40" s="124"/>
      <c r="G40" s="124"/>
      <c r="H40" s="84">
        <v>202.06</v>
      </c>
      <c r="I40" s="125">
        <v>265.45</v>
      </c>
      <c r="J40" s="126"/>
      <c r="K40" s="125">
        <v>1500</v>
      </c>
      <c r="L40" s="126"/>
      <c r="M40" s="127">
        <v>1500</v>
      </c>
      <c r="N40" s="128"/>
      <c r="O40" s="128"/>
      <c r="P40" s="127">
        <v>1500</v>
      </c>
      <c r="Q40" s="128"/>
      <c r="R40" s="128"/>
      <c r="S40" s="76"/>
      <c r="T40" s="76"/>
    </row>
    <row r="41" spans="1:20" ht="18" customHeight="1" x14ac:dyDescent="0.3">
      <c r="A41" s="83" t="s">
        <v>77</v>
      </c>
      <c r="B41" s="123" t="s">
        <v>22</v>
      </c>
      <c r="C41" s="124"/>
      <c r="D41" s="124"/>
      <c r="E41" s="124"/>
      <c r="F41" s="124"/>
      <c r="G41" s="124"/>
      <c r="H41" s="84">
        <v>202.06</v>
      </c>
      <c r="I41" s="125">
        <v>265.45</v>
      </c>
      <c r="J41" s="126"/>
      <c r="K41" s="125">
        <v>1500</v>
      </c>
      <c r="L41" s="126"/>
      <c r="M41" s="127">
        <v>1500</v>
      </c>
      <c r="N41" s="128"/>
      <c r="O41" s="128"/>
      <c r="P41" s="127">
        <v>1500</v>
      </c>
      <c r="Q41" s="128"/>
      <c r="R41" s="128"/>
      <c r="S41" s="76"/>
      <c r="T41" s="76"/>
    </row>
    <row r="42" spans="1:20" ht="18" customHeight="1" x14ac:dyDescent="0.3">
      <c r="A42" s="83" t="s">
        <v>78</v>
      </c>
      <c r="B42" s="123" t="s">
        <v>34</v>
      </c>
      <c r="C42" s="124"/>
      <c r="D42" s="124"/>
      <c r="E42" s="124"/>
      <c r="F42" s="124"/>
      <c r="G42" s="124"/>
      <c r="H42" s="84">
        <v>0</v>
      </c>
      <c r="I42" s="125">
        <v>0</v>
      </c>
      <c r="J42" s="126"/>
      <c r="K42" s="125">
        <v>1000</v>
      </c>
      <c r="L42" s="126"/>
      <c r="M42" s="127">
        <v>1000</v>
      </c>
      <c r="N42" s="128"/>
      <c r="O42" s="128"/>
      <c r="P42" s="127">
        <v>1000</v>
      </c>
      <c r="Q42" s="128"/>
      <c r="R42" s="128"/>
      <c r="S42" s="76"/>
      <c r="T42" s="76"/>
    </row>
    <row r="43" spans="1:20" ht="28.2" customHeight="1" x14ac:dyDescent="0.3">
      <c r="A43" s="83" t="s">
        <v>89</v>
      </c>
      <c r="B43" s="123" t="s">
        <v>70</v>
      </c>
      <c r="C43" s="124"/>
      <c r="D43" s="124"/>
      <c r="E43" s="124"/>
      <c r="F43" s="124"/>
      <c r="G43" s="124"/>
      <c r="H43" s="84">
        <v>202.06</v>
      </c>
      <c r="I43" s="125">
        <v>265.45</v>
      </c>
      <c r="J43" s="126"/>
      <c r="K43" s="125">
        <v>500</v>
      </c>
      <c r="L43" s="126"/>
      <c r="M43" s="127">
        <v>500</v>
      </c>
      <c r="N43" s="128"/>
      <c r="O43" s="128"/>
      <c r="P43" s="127">
        <v>500</v>
      </c>
      <c r="Q43" s="128"/>
      <c r="R43" s="128"/>
      <c r="S43" s="76"/>
      <c r="T43" s="76"/>
    </row>
    <row r="44" spans="1:20" s="58" customFormat="1" ht="31.2" customHeight="1" x14ac:dyDescent="0.3">
      <c r="A44" s="82" t="s">
        <v>94</v>
      </c>
      <c r="B44" s="117" t="s">
        <v>95</v>
      </c>
      <c r="C44" s="118"/>
      <c r="D44" s="118"/>
      <c r="E44" s="118"/>
      <c r="F44" s="118"/>
      <c r="G44" s="118"/>
      <c r="H44" s="81">
        <v>66356.03</v>
      </c>
      <c r="I44" s="119">
        <v>67025.02</v>
      </c>
      <c r="J44" s="120"/>
      <c r="K44" s="119">
        <v>88090</v>
      </c>
      <c r="L44" s="120"/>
      <c r="M44" s="121">
        <v>80650</v>
      </c>
      <c r="N44" s="122"/>
      <c r="O44" s="122"/>
      <c r="P44" s="121">
        <v>82290</v>
      </c>
      <c r="Q44" s="122"/>
      <c r="R44" s="122"/>
      <c r="S44" s="77"/>
      <c r="T44" s="77"/>
    </row>
    <row r="45" spans="1:20" ht="18" customHeight="1" x14ac:dyDescent="0.3">
      <c r="A45" s="83" t="s">
        <v>75</v>
      </c>
      <c r="B45" s="123" t="s">
        <v>76</v>
      </c>
      <c r="C45" s="124"/>
      <c r="D45" s="124"/>
      <c r="E45" s="124"/>
      <c r="F45" s="124"/>
      <c r="G45" s="124"/>
      <c r="H45" s="84">
        <v>48072.43</v>
      </c>
      <c r="I45" s="125">
        <v>48045.66</v>
      </c>
      <c r="J45" s="126"/>
      <c r="K45" s="125">
        <v>66090</v>
      </c>
      <c r="L45" s="126"/>
      <c r="M45" s="127">
        <v>58650</v>
      </c>
      <c r="N45" s="128"/>
      <c r="O45" s="128"/>
      <c r="P45" s="127">
        <v>60290</v>
      </c>
      <c r="Q45" s="128"/>
      <c r="R45" s="128"/>
      <c r="S45" s="76"/>
      <c r="T45" s="76"/>
    </row>
    <row r="46" spans="1:20" ht="18" customHeight="1" x14ac:dyDescent="0.3">
      <c r="A46" s="83" t="s">
        <v>77</v>
      </c>
      <c r="B46" s="123" t="s">
        <v>22</v>
      </c>
      <c r="C46" s="124"/>
      <c r="D46" s="124"/>
      <c r="E46" s="124"/>
      <c r="F46" s="124"/>
      <c r="G46" s="124"/>
      <c r="H46" s="84">
        <v>48072.43</v>
      </c>
      <c r="I46" s="125">
        <v>48045.66</v>
      </c>
      <c r="J46" s="126"/>
      <c r="K46" s="125">
        <v>66090</v>
      </c>
      <c r="L46" s="126"/>
      <c r="M46" s="127">
        <v>58650</v>
      </c>
      <c r="N46" s="128"/>
      <c r="O46" s="128"/>
      <c r="P46" s="127">
        <v>60290</v>
      </c>
      <c r="Q46" s="128"/>
      <c r="R46" s="128"/>
      <c r="S46" s="76"/>
      <c r="T46" s="76"/>
    </row>
    <row r="47" spans="1:20" ht="18" customHeight="1" x14ac:dyDescent="0.3">
      <c r="A47" s="83" t="s">
        <v>84</v>
      </c>
      <c r="B47" s="123" t="s">
        <v>23</v>
      </c>
      <c r="C47" s="124"/>
      <c r="D47" s="124"/>
      <c r="E47" s="124"/>
      <c r="F47" s="124"/>
      <c r="G47" s="124"/>
      <c r="H47" s="84">
        <v>43535.75</v>
      </c>
      <c r="I47" s="125">
        <v>44329.42</v>
      </c>
      <c r="J47" s="126"/>
      <c r="K47" s="125">
        <v>59850</v>
      </c>
      <c r="L47" s="126"/>
      <c r="M47" s="127">
        <v>53110</v>
      </c>
      <c r="N47" s="128"/>
      <c r="O47" s="128"/>
      <c r="P47" s="127">
        <v>54590</v>
      </c>
      <c r="Q47" s="128"/>
      <c r="R47" s="128"/>
      <c r="S47" s="76"/>
      <c r="T47" s="76"/>
    </row>
    <row r="48" spans="1:20" ht="18" customHeight="1" x14ac:dyDescent="0.3">
      <c r="A48" s="83" t="s">
        <v>78</v>
      </c>
      <c r="B48" s="123" t="s">
        <v>34</v>
      </c>
      <c r="C48" s="124"/>
      <c r="D48" s="124"/>
      <c r="E48" s="124"/>
      <c r="F48" s="124"/>
      <c r="G48" s="124"/>
      <c r="H48" s="84">
        <v>4536.68</v>
      </c>
      <c r="I48" s="125">
        <v>3716.24</v>
      </c>
      <c r="J48" s="126"/>
      <c r="K48" s="125">
        <v>6240</v>
      </c>
      <c r="L48" s="126"/>
      <c r="M48" s="127">
        <v>5540</v>
      </c>
      <c r="N48" s="128"/>
      <c r="O48" s="128"/>
      <c r="P48" s="127">
        <v>5700</v>
      </c>
      <c r="Q48" s="128"/>
      <c r="R48" s="128"/>
      <c r="S48" s="76"/>
      <c r="T48" s="76"/>
    </row>
    <row r="49" spans="1:20" ht="18" customHeight="1" x14ac:dyDescent="0.3">
      <c r="A49" s="83" t="s">
        <v>87</v>
      </c>
      <c r="B49" s="123" t="s">
        <v>88</v>
      </c>
      <c r="C49" s="124"/>
      <c r="D49" s="124"/>
      <c r="E49" s="124"/>
      <c r="F49" s="124"/>
      <c r="G49" s="124"/>
      <c r="H49" s="84">
        <v>18283.599999999999</v>
      </c>
      <c r="I49" s="125">
        <v>18979.36</v>
      </c>
      <c r="J49" s="126"/>
      <c r="K49" s="125">
        <v>22000</v>
      </c>
      <c r="L49" s="126"/>
      <c r="M49" s="127">
        <v>22000</v>
      </c>
      <c r="N49" s="128"/>
      <c r="O49" s="128"/>
      <c r="P49" s="127">
        <v>22000</v>
      </c>
      <c r="Q49" s="128"/>
      <c r="R49" s="128"/>
      <c r="S49" s="76"/>
      <c r="T49" s="76"/>
    </row>
    <row r="50" spans="1:20" ht="18" customHeight="1" x14ac:dyDescent="0.3">
      <c r="A50" s="83" t="s">
        <v>77</v>
      </c>
      <c r="B50" s="123" t="s">
        <v>22</v>
      </c>
      <c r="C50" s="124"/>
      <c r="D50" s="124"/>
      <c r="E50" s="124"/>
      <c r="F50" s="124"/>
      <c r="G50" s="124"/>
      <c r="H50" s="84">
        <v>18283.599999999999</v>
      </c>
      <c r="I50" s="125">
        <v>18979.36</v>
      </c>
      <c r="J50" s="126"/>
      <c r="K50" s="125">
        <v>22000</v>
      </c>
      <c r="L50" s="126"/>
      <c r="M50" s="127">
        <v>22000</v>
      </c>
      <c r="N50" s="128"/>
      <c r="O50" s="128"/>
      <c r="P50" s="127">
        <v>22000</v>
      </c>
      <c r="Q50" s="128"/>
      <c r="R50" s="128"/>
      <c r="S50" s="76"/>
      <c r="T50" s="76"/>
    </row>
    <row r="51" spans="1:20" ht="18" customHeight="1" x14ac:dyDescent="0.3">
      <c r="A51" s="83" t="s">
        <v>84</v>
      </c>
      <c r="B51" s="123" t="s">
        <v>23</v>
      </c>
      <c r="C51" s="124"/>
      <c r="D51" s="124"/>
      <c r="E51" s="124"/>
      <c r="F51" s="124"/>
      <c r="G51" s="124"/>
      <c r="H51" s="84">
        <v>18283.599999999999</v>
      </c>
      <c r="I51" s="125">
        <v>18979.36</v>
      </c>
      <c r="J51" s="126"/>
      <c r="K51" s="125">
        <v>22000</v>
      </c>
      <c r="L51" s="126"/>
      <c r="M51" s="127">
        <v>22000</v>
      </c>
      <c r="N51" s="128"/>
      <c r="O51" s="128"/>
      <c r="P51" s="127">
        <v>22000</v>
      </c>
      <c r="Q51" s="128"/>
      <c r="R51" s="128"/>
      <c r="S51" s="76"/>
      <c r="T51" s="76"/>
    </row>
    <row r="52" spans="1:20" s="58" customFormat="1" ht="32.4" customHeight="1" x14ac:dyDescent="0.3">
      <c r="A52" s="82" t="s">
        <v>96</v>
      </c>
      <c r="B52" s="117" t="s">
        <v>97</v>
      </c>
      <c r="C52" s="118"/>
      <c r="D52" s="118"/>
      <c r="E52" s="118"/>
      <c r="F52" s="118"/>
      <c r="G52" s="118"/>
      <c r="H52" s="81">
        <v>20247.02</v>
      </c>
      <c r="I52" s="119">
        <v>20572.04</v>
      </c>
      <c r="J52" s="120"/>
      <c r="K52" s="119">
        <v>48810</v>
      </c>
      <c r="L52" s="120"/>
      <c r="M52" s="121">
        <v>46020</v>
      </c>
      <c r="N52" s="122"/>
      <c r="O52" s="122"/>
      <c r="P52" s="121">
        <v>46640</v>
      </c>
      <c r="Q52" s="122"/>
      <c r="R52" s="122"/>
      <c r="S52" s="77"/>
      <c r="T52" s="77"/>
    </row>
    <row r="53" spans="1:20" ht="18" customHeight="1" x14ac:dyDescent="0.3">
      <c r="A53" s="83" t="s">
        <v>75</v>
      </c>
      <c r="B53" s="123" t="s">
        <v>76</v>
      </c>
      <c r="C53" s="124"/>
      <c r="D53" s="124"/>
      <c r="E53" s="124"/>
      <c r="F53" s="124"/>
      <c r="G53" s="124"/>
      <c r="H53" s="84">
        <v>0</v>
      </c>
      <c r="I53" s="125">
        <v>0</v>
      </c>
      <c r="J53" s="126"/>
      <c r="K53" s="125">
        <v>24810</v>
      </c>
      <c r="L53" s="126"/>
      <c r="M53" s="127">
        <v>22020</v>
      </c>
      <c r="N53" s="128"/>
      <c r="O53" s="128"/>
      <c r="P53" s="127">
        <v>22640</v>
      </c>
      <c r="Q53" s="128"/>
      <c r="R53" s="128"/>
      <c r="S53" s="76"/>
      <c r="T53" s="76"/>
    </row>
    <row r="54" spans="1:20" ht="18" customHeight="1" x14ac:dyDescent="0.3">
      <c r="A54" s="83" t="s">
        <v>77</v>
      </c>
      <c r="B54" s="123" t="s">
        <v>22</v>
      </c>
      <c r="C54" s="124"/>
      <c r="D54" s="124"/>
      <c r="E54" s="124"/>
      <c r="F54" s="124"/>
      <c r="G54" s="124"/>
      <c r="H54" s="84">
        <v>0</v>
      </c>
      <c r="I54" s="125">
        <v>0</v>
      </c>
      <c r="J54" s="126"/>
      <c r="K54" s="125">
        <v>24810</v>
      </c>
      <c r="L54" s="126"/>
      <c r="M54" s="127">
        <v>22020</v>
      </c>
      <c r="N54" s="128"/>
      <c r="O54" s="128"/>
      <c r="P54" s="127">
        <v>22640</v>
      </c>
      <c r="Q54" s="128"/>
      <c r="R54" s="128"/>
      <c r="S54" s="76"/>
      <c r="T54" s="76"/>
    </row>
    <row r="55" spans="1:20" ht="27" customHeight="1" x14ac:dyDescent="0.3">
      <c r="A55" s="83" t="s">
        <v>89</v>
      </c>
      <c r="B55" s="123" t="s">
        <v>70</v>
      </c>
      <c r="C55" s="124"/>
      <c r="D55" s="124"/>
      <c r="E55" s="124"/>
      <c r="F55" s="124"/>
      <c r="G55" s="124"/>
      <c r="H55" s="84">
        <v>0</v>
      </c>
      <c r="I55" s="125">
        <v>0</v>
      </c>
      <c r="J55" s="126"/>
      <c r="K55" s="125">
        <v>24810</v>
      </c>
      <c r="L55" s="126"/>
      <c r="M55" s="127">
        <v>22020</v>
      </c>
      <c r="N55" s="128"/>
      <c r="O55" s="128"/>
      <c r="P55" s="127">
        <v>22640</v>
      </c>
      <c r="Q55" s="128"/>
      <c r="R55" s="128"/>
      <c r="S55" s="76"/>
      <c r="T55" s="76"/>
    </row>
    <row r="56" spans="1:20" ht="18" customHeight="1" x14ac:dyDescent="0.3">
      <c r="A56" s="83" t="s">
        <v>90</v>
      </c>
      <c r="B56" s="123" t="s">
        <v>91</v>
      </c>
      <c r="C56" s="124"/>
      <c r="D56" s="124"/>
      <c r="E56" s="124"/>
      <c r="F56" s="124"/>
      <c r="G56" s="124"/>
      <c r="H56" s="84">
        <v>20247.02</v>
      </c>
      <c r="I56" s="125">
        <v>20572.04</v>
      </c>
      <c r="J56" s="126"/>
      <c r="K56" s="125">
        <v>24000</v>
      </c>
      <c r="L56" s="126"/>
      <c r="M56" s="127">
        <v>24000</v>
      </c>
      <c r="N56" s="128"/>
      <c r="O56" s="128"/>
      <c r="P56" s="127">
        <v>24000</v>
      </c>
      <c r="Q56" s="128"/>
      <c r="R56" s="128"/>
      <c r="S56" s="76"/>
      <c r="T56" s="76"/>
    </row>
    <row r="57" spans="1:20" ht="18" customHeight="1" x14ac:dyDescent="0.3">
      <c r="A57" s="83" t="s">
        <v>77</v>
      </c>
      <c r="B57" s="123" t="s">
        <v>22</v>
      </c>
      <c r="C57" s="124"/>
      <c r="D57" s="124"/>
      <c r="E57" s="124"/>
      <c r="F57" s="124"/>
      <c r="G57" s="124"/>
      <c r="H57" s="84">
        <v>0</v>
      </c>
      <c r="I57" s="125">
        <v>0</v>
      </c>
      <c r="J57" s="126"/>
      <c r="K57" s="125">
        <v>14000</v>
      </c>
      <c r="L57" s="126"/>
      <c r="M57" s="127">
        <v>14000</v>
      </c>
      <c r="N57" s="128"/>
      <c r="O57" s="128"/>
      <c r="P57" s="127">
        <v>14000</v>
      </c>
      <c r="Q57" s="128"/>
      <c r="R57" s="128"/>
      <c r="S57" s="76"/>
      <c r="T57" s="76"/>
    </row>
    <row r="58" spans="1:20" ht="25.5" customHeight="1" x14ac:dyDescent="0.3">
      <c r="A58" s="83" t="s">
        <v>89</v>
      </c>
      <c r="B58" s="123" t="s">
        <v>70</v>
      </c>
      <c r="C58" s="124"/>
      <c r="D58" s="124"/>
      <c r="E58" s="124"/>
      <c r="F58" s="124"/>
      <c r="G58" s="124"/>
      <c r="H58" s="84">
        <v>0</v>
      </c>
      <c r="I58" s="125">
        <v>0</v>
      </c>
      <c r="J58" s="126"/>
      <c r="K58" s="125">
        <v>14000</v>
      </c>
      <c r="L58" s="126"/>
      <c r="M58" s="127">
        <v>14000</v>
      </c>
      <c r="N58" s="128"/>
      <c r="O58" s="128"/>
      <c r="P58" s="127">
        <v>14000</v>
      </c>
      <c r="Q58" s="128"/>
      <c r="R58" s="128"/>
      <c r="S58" s="76"/>
      <c r="T58" s="76"/>
    </row>
    <row r="59" spans="1:20" ht="18" customHeight="1" x14ac:dyDescent="0.3">
      <c r="A59" s="83" t="s">
        <v>85</v>
      </c>
      <c r="B59" s="123" t="s">
        <v>24</v>
      </c>
      <c r="C59" s="124"/>
      <c r="D59" s="124"/>
      <c r="E59" s="124"/>
      <c r="F59" s="124"/>
      <c r="G59" s="124"/>
      <c r="H59" s="84">
        <v>20247.02</v>
      </c>
      <c r="I59" s="125">
        <v>20572.04</v>
      </c>
      <c r="J59" s="126"/>
      <c r="K59" s="125">
        <v>10000</v>
      </c>
      <c r="L59" s="126"/>
      <c r="M59" s="127">
        <v>10000</v>
      </c>
      <c r="N59" s="128"/>
      <c r="O59" s="128"/>
      <c r="P59" s="127">
        <v>10000</v>
      </c>
      <c r="Q59" s="128"/>
      <c r="R59" s="128"/>
      <c r="S59" s="76"/>
      <c r="T59" s="76"/>
    </row>
    <row r="60" spans="1:20" ht="18" customHeight="1" x14ac:dyDescent="0.3">
      <c r="A60" s="83" t="s">
        <v>86</v>
      </c>
      <c r="B60" s="123" t="s">
        <v>53</v>
      </c>
      <c r="C60" s="124"/>
      <c r="D60" s="124"/>
      <c r="E60" s="124"/>
      <c r="F60" s="124"/>
      <c r="G60" s="124"/>
      <c r="H60" s="84">
        <v>20247.02</v>
      </c>
      <c r="I60" s="125">
        <v>20572.04</v>
      </c>
      <c r="J60" s="126"/>
      <c r="K60" s="125">
        <v>10000</v>
      </c>
      <c r="L60" s="126"/>
      <c r="M60" s="127">
        <v>10000</v>
      </c>
      <c r="N60" s="128"/>
      <c r="O60" s="128"/>
      <c r="P60" s="127">
        <v>10000</v>
      </c>
      <c r="Q60" s="128"/>
      <c r="R60" s="128"/>
      <c r="S60" s="76"/>
      <c r="T60" s="76"/>
    </row>
    <row r="61" spans="1:20" s="58" customFormat="1" ht="36" customHeight="1" x14ac:dyDescent="0.3">
      <c r="A61" s="82" t="s">
        <v>98</v>
      </c>
      <c r="B61" s="117" t="s">
        <v>99</v>
      </c>
      <c r="C61" s="118"/>
      <c r="D61" s="118"/>
      <c r="E61" s="118"/>
      <c r="F61" s="118"/>
      <c r="G61" s="118"/>
      <c r="H61" s="81">
        <v>28080.34</v>
      </c>
      <c r="I61" s="119">
        <v>38091.440000000002</v>
      </c>
      <c r="J61" s="120"/>
      <c r="K61" s="119">
        <v>42860</v>
      </c>
      <c r="L61" s="120"/>
      <c r="M61" s="121">
        <v>41190</v>
      </c>
      <c r="N61" s="122"/>
      <c r="O61" s="122"/>
      <c r="P61" s="121">
        <v>41560</v>
      </c>
      <c r="Q61" s="122"/>
      <c r="R61" s="122"/>
      <c r="S61" s="77"/>
      <c r="T61" s="77"/>
    </row>
    <row r="62" spans="1:20" ht="18" customHeight="1" x14ac:dyDescent="0.3">
      <c r="A62" s="83" t="s">
        <v>75</v>
      </c>
      <c r="B62" s="123" t="s">
        <v>76</v>
      </c>
      <c r="C62" s="124"/>
      <c r="D62" s="124"/>
      <c r="E62" s="124"/>
      <c r="F62" s="124"/>
      <c r="G62" s="124"/>
      <c r="H62" s="84">
        <v>14808.78</v>
      </c>
      <c r="I62" s="125">
        <v>14864.95</v>
      </c>
      <c r="J62" s="126"/>
      <c r="K62" s="125">
        <v>14860</v>
      </c>
      <c r="L62" s="126"/>
      <c r="M62" s="127">
        <v>13190</v>
      </c>
      <c r="N62" s="128"/>
      <c r="O62" s="128"/>
      <c r="P62" s="127">
        <v>13560</v>
      </c>
      <c r="Q62" s="128"/>
      <c r="R62" s="128"/>
      <c r="S62" s="76"/>
      <c r="T62" s="76"/>
    </row>
    <row r="63" spans="1:20" ht="18" customHeight="1" x14ac:dyDescent="0.3">
      <c r="A63" s="83" t="s">
        <v>77</v>
      </c>
      <c r="B63" s="123" t="s">
        <v>22</v>
      </c>
      <c r="C63" s="124"/>
      <c r="D63" s="124"/>
      <c r="E63" s="124"/>
      <c r="F63" s="124"/>
      <c r="G63" s="124"/>
      <c r="H63" s="84">
        <v>14808.78</v>
      </c>
      <c r="I63" s="125">
        <v>14864.95</v>
      </c>
      <c r="J63" s="126"/>
      <c r="K63" s="125">
        <v>14860</v>
      </c>
      <c r="L63" s="126"/>
      <c r="M63" s="127">
        <v>13190</v>
      </c>
      <c r="N63" s="128"/>
      <c r="O63" s="128"/>
      <c r="P63" s="127">
        <v>13560</v>
      </c>
      <c r="Q63" s="128"/>
      <c r="R63" s="128"/>
      <c r="S63" s="76"/>
      <c r="T63" s="76"/>
    </row>
    <row r="64" spans="1:20" ht="18" customHeight="1" x14ac:dyDescent="0.3">
      <c r="A64" s="83" t="s">
        <v>78</v>
      </c>
      <c r="B64" s="123" t="s">
        <v>34</v>
      </c>
      <c r="C64" s="124"/>
      <c r="D64" s="124"/>
      <c r="E64" s="124"/>
      <c r="F64" s="124"/>
      <c r="G64" s="124"/>
      <c r="H64" s="84">
        <v>14808.78</v>
      </c>
      <c r="I64" s="125">
        <v>14864.95</v>
      </c>
      <c r="J64" s="126"/>
      <c r="K64" s="125">
        <v>14860</v>
      </c>
      <c r="L64" s="126"/>
      <c r="M64" s="127">
        <v>13190</v>
      </c>
      <c r="N64" s="128"/>
      <c r="O64" s="128"/>
      <c r="P64" s="127">
        <v>13560</v>
      </c>
      <c r="Q64" s="128"/>
      <c r="R64" s="128"/>
      <c r="S64" s="76"/>
      <c r="T64" s="76"/>
    </row>
    <row r="65" spans="1:20" ht="18" customHeight="1" x14ac:dyDescent="0.3">
      <c r="A65" s="83" t="s">
        <v>87</v>
      </c>
      <c r="B65" s="123" t="s">
        <v>88</v>
      </c>
      <c r="C65" s="124"/>
      <c r="D65" s="124"/>
      <c r="E65" s="124"/>
      <c r="F65" s="124"/>
      <c r="G65" s="124"/>
      <c r="H65" s="84">
        <v>13271.56</v>
      </c>
      <c r="I65" s="125">
        <v>23226.49</v>
      </c>
      <c r="J65" s="126"/>
      <c r="K65" s="125">
        <v>28000</v>
      </c>
      <c r="L65" s="126"/>
      <c r="M65" s="127">
        <v>28000</v>
      </c>
      <c r="N65" s="128"/>
      <c r="O65" s="128"/>
      <c r="P65" s="127">
        <v>28000</v>
      </c>
      <c r="Q65" s="128"/>
      <c r="R65" s="128"/>
      <c r="S65" s="76"/>
      <c r="T65" s="76"/>
    </row>
    <row r="66" spans="1:20" ht="18" customHeight="1" x14ac:dyDescent="0.3">
      <c r="A66" s="83" t="s">
        <v>77</v>
      </c>
      <c r="B66" s="123" t="s">
        <v>22</v>
      </c>
      <c r="C66" s="124"/>
      <c r="D66" s="124"/>
      <c r="E66" s="124"/>
      <c r="F66" s="124"/>
      <c r="G66" s="124"/>
      <c r="H66" s="84">
        <v>13271.56</v>
      </c>
      <c r="I66" s="125">
        <v>23226.49</v>
      </c>
      <c r="J66" s="126"/>
      <c r="K66" s="125">
        <v>28000</v>
      </c>
      <c r="L66" s="126"/>
      <c r="M66" s="127">
        <v>28000</v>
      </c>
      <c r="N66" s="128"/>
      <c r="O66" s="128"/>
      <c r="P66" s="127">
        <v>28000</v>
      </c>
      <c r="Q66" s="128"/>
      <c r="R66" s="128"/>
      <c r="S66" s="76"/>
      <c r="T66" s="76"/>
    </row>
    <row r="67" spans="1:20" ht="18" customHeight="1" x14ac:dyDescent="0.3">
      <c r="A67" s="83" t="s">
        <v>78</v>
      </c>
      <c r="B67" s="123" t="s">
        <v>34</v>
      </c>
      <c r="C67" s="124"/>
      <c r="D67" s="124"/>
      <c r="E67" s="124"/>
      <c r="F67" s="124"/>
      <c r="G67" s="124"/>
      <c r="H67" s="84">
        <v>13271.56</v>
      </c>
      <c r="I67" s="125">
        <v>23226.49</v>
      </c>
      <c r="J67" s="126"/>
      <c r="K67" s="125">
        <v>28000</v>
      </c>
      <c r="L67" s="126"/>
      <c r="M67" s="127">
        <v>28000</v>
      </c>
      <c r="N67" s="128"/>
      <c r="O67" s="128"/>
      <c r="P67" s="127">
        <v>28000</v>
      </c>
      <c r="Q67" s="128"/>
      <c r="R67" s="128"/>
      <c r="S67" s="76"/>
      <c r="T67" s="76"/>
    </row>
    <row r="68" spans="1:20" s="58" customFormat="1" ht="36.6" customHeight="1" x14ac:dyDescent="0.3">
      <c r="A68" s="82" t="s">
        <v>100</v>
      </c>
      <c r="B68" s="117" t="s">
        <v>101</v>
      </c>
      <c r="C68" s="118"/>
      <c r="D68" s="118"/>
      <c r="E68" s="118"/>
      <c r="F68" s="118"/>
      <c r="G68" s="118"/>
      <c r="H68" s="81">
        <v>58.07</v>
      </c>
      <c r="I68" s="119">
        <v>5972.53</v>
      </c>
      <c r="J68" s="120"/>
      <c r="K68" s="119">
        <v>7440</v>
      </c>
      <c r="L68" s="120"/>
      <c r="M68" s="121">
        <v>6940</v>
      </c>
      <c r="N68" s="122"/>
      <c r="O68" s="122"/>
      <c r="P68" s="121">
        <v>7050</v>
      </c>
      <c r="Q68" s="122"/>
      <c r="R68" s="122"/>
      <c r="S68" s="77"/>
      <c r="T68" s="77"/>
    </row>
    <row r="69" spans="1:20" ht="18" customHeight="1" x14ac:dyDescent="0.3">
      <c r="A69" s="83" t="s">
        <v>75</v>
      </c>
      <c r="B69" s="123" t="s">
        <v>76</v>
      </c>
      <c r="C69" s="124"/>
      <c r="D69" s="124"/>
      <c r="E69" s="124"/>
      <c r="F69" s="124"/>
      <c r="G69" s="124"/>
      <c r="H69" s="84">
        <v>58.07</v>
      </c>
      <c r="I69" s="125">
        <v>3318.07</v>
      </c>
      <c r="J69" s="126"/>
      <c r="K69" s="125">
        <v>4440</v>
      </c>
      <c r="L69" s="126"/>
      <c r="M69" s="127">
        <v>3940</v>
      </c>
      <c r="N69" s="128"/>
      <c r="O69" s="128"/>
      <c r="P69" s="127">
        <v>4050</v>
      </c>
      <c r="Q69" s="128"/>
      <c r="R69" s="128"/>
      <c r="S69" s="76"/>
      <c r="T69" s="76"/>
    </row>
    <row r="70" spans="1:20" ht="18" customHeight="1" x14ac:dyDescent="0.3">
      <c r="A70" s="83" t="s">
        <v>77</v>
      </c>
      <c r="B70" s="123" t="s">
        <v>22</v>
      </c>
      <c r="C70" s="124"/>
      <c r="D70" s="124"/>
      <c r="E70" s="124"/>
      <c r="F70" s="124"/>
      <c r="G70" s="124"/>
      <c r="H70" s="84">
        <v>58.07</v>
      </c>
      <c r="I70" s="125">
        <v>3318.07</v>
      </c>
      <c r="J70" s="126"/>
      <c r="K70" s="125">
        <v>4440</v>
      </c>
      <c r="L70" s="126"/>
      <c r="M70" s="127">
        <v>3940</v>
      </c>
      <c r="N70" s="128"/>
      <c r="O70" s="128"/>
      <c r="P70" s="127">
        <v>4050</v>
      </c>
      <c r="Q70" s="128"/>
      <c r="R70" s="128"/>
      <c r="S70" s="76"/>
      <c r="T70" s="76"/>
    </row>
    <row r="71" spans="1:20" ht="18" customHeight="1" x14ac:dyDescent="0.3">
      <c r="A71" s="83" t="s">
        <v>78</v>
      </c>
      <c r="B71" s="123" t="s">
        <v>34</v>
      </c>
      <c r="C71" s="124"/>
      <c r="D71" s="124"/>
      <c r="E71" s="124"/>
      <c r="F71" s="124"/>
      <c r="G71" s="124"/>
      <c r="H71" s="84">
        <v>58.07</v>
      </c>
      <c r="I71" s="125">
        <v>3318.07</v>
      </c>
      <c r="J71" s="126"/>
      <c r="K71" s="125">
        <v>4440</v>
      </c>
      <c r="L71" s="126"/>
      <c r="M71" s="127">
        <v>3940</v>
      </c>
      <c r="N71" s="128"/>
      <c r="O71" s="128"/>
      <c r="P71" s="127">
        <v>4050</v>
      </c>
      <c r="Q71" s="128"/>
      <c r="R71" s="128"/>
      <c r="S71" s="76"/>
      <c r="T71" s="76"/>
    </row>
    <row r="72" spans="1:20" ht="18" customHeight="1" x14ac:dyDescent="0.3">
      <c r="A72" s="83" t="s">
        <v>87</v>
      </c>
      <c r="B72" s="123" t="s">
        <v>88</v>
      </c>
      <c r="C72" s="124"/>
      <c r="D72" s="124"/>
      <c r="E72" s="124"/>
      <c r="F72" s="124"/>
      <c r="G72" s="124"/>
      <c r="H72" s="84">
        <v>0</v>
      </c>
      <c r="I72" s="125">
        <v>2654.46</v>
      </c>
      <c r="J72" s="126"/>
      <c r="K72" s="125">
        <v>3000</v>
      </c>
      <c r="L72" s="126"/>
      <c r="M72" s="127">
        <v>3000</v>
      </c>
      <c r="N72" s="128"/>
      <c r="O72" s="128"/>
      <c r="P72" s="127">
        <v>3000</v>
      </c>
      <c r="Q72" s="128"/>
      <c r="R72" s="128"/>
      <c r="S72" s="76"/>
      <c r="T72" s="76"/>
    </row>
    <row r="73" spans="1:20" ht="18" customHeight="1" x14ac:dyDescent="0.3">
      <c r="A73" s="83" t="s">
        <v>77</v>
      </c>
      <c r="B73" s="123" t="s">
        <v>22</v>
      </c>
      <c r="C73" s="124"/>
      <c r="D73" s="124"/>
      <c r="E73" s="124"/>
      <c r="F73" s="124"/>
      <c r="G73" s="124"/>
      <c r="H73" s="84">
        <v>0</v>
      </c>
      <c r="I73" s="125">
        <v>2654.46</v>
      </c>
      <c r="J73" s="126"/>
      <c r="K73" s="125">
        <v>3000</v>
      </c>
      <c r="L73" s="126"/>
      <c r="M73" s="127">
        <v>3000</v>
      </c>
      <c r="N73" s="128"/>
      <c r="O73" s="128"/>
      <c r="P73" s="127">
        <v>3000</v>
      </c>
      <c r="Q73" s="128"/>
      <c r="R73" s="128"/>
      <c r="S73" s="76"/>
      <c r="T73" s="76"/>
    </row>
    <row r="74" spans="1:20" ht="18" customHeight="1" x14ac:dyDescent="0.3">
      <c r="A74" s="83" t="s">
        <v>78</v>
      </c>
      <c r="B74" s="123" t="s">
        <v>34</v>
      </c>
      <c r="C74" s="124"/>
      <c r="D74" s="124"/>
      <c r="E74" s="124"/>
      <c r="F74" s="124"/>
      <c r="G74" s="124"/>
      <c r="H74" s="84">
        <v>0</v>
      </c>
      <c r="I74" s="125">
        <v>2654.46</v>
      </c>
      <c r="J74" s="126"/>
      <c r="K74" s="125">
        <v>3000</v>
      </c>
      <c r="L74" s="126"/>
      <c r="M74" s="127">
        <v>3000</v>
      </c>
      <c r="N74" s="128"/>
      <c r="O74" s="128"/>
      <c r="P74" s="127">
        <v>3000</v>
      </c>
      <c r="Q74" s="128"/>
      <c r="R74" s="128"/>
      <c r="S74" s="76"/>
      <c r="T74" s="76"/>
    </row>
    <row r="75" spans="1:20" s="58" customFormat="1" ht="31.95" customHeight="1" x14ac:dyDescent="0.3">
      <c r="A75" s="82" t="s">
        <v>102</v>
      </c>
      <c r="B75" s="117" t="s">
        <v>103</v>
      </c>
      <c r="C75" s="118"/>
      <c r="D75" s="118"/>
      <c r="E75" s="118"/>
      <c r="F75" s="118"/>
      <c r="G75" s="118"/>
      <c r="H75" s="81">
        <v>0</v>
      </c>
      <c r="I75" s="119">
        <v>2654.46</v>
      </c>
      <c r="J75" s="120"/>
      <c r="K75" s="119">
        <v>5850</v>
      </c>
      <c r="L75" s="120"/>
      <c r="M75" s="121">
        <v>5530</v>
      </c>
      <c r="N75" s="122"/>
      <c r="O75" s="122"/>
      <c r="P75" s="121">
        <v>5600</v>
      </c>
      <c r="Q75" s="122"/>
      <c r="R75" s="122"/>
      <c r="S75" s="77"/>
      <c r="T75" s="77"/>
    </row>
    <row r="76" spans="1:20" ht="18" customHeight="1" x14ac:dyDescent="0.3">
      <c r="A76" s="83" t="s">
        <v>75</v>
      </c>
      <c r="B76" s="123" t="s">
        <v>76</v>
      </c>
      <c r="C76" s="124"/>
      <c r="D76" s="124"/>
      <c r="E76" s="124"/>
      <c r="F76" s="124"/>
      <c r="G76" s="124"/>
      <c r="H76" s="84">
        <v>0</v>
      </c>
      <c r="I76" s="125">
        <v>1327.23</v>
      </c>
      <c r="J76" s="126"/>
      <c r="K76" s="125">
        <v>2850</v>
      </c>
      <c r="L76" s="126"/>
      <c r="M76" s="127">
        <v>2530</v>
      </c>
      <c r="N76" s="128"/>
      <c r="O76" s="128"/>
      <c r="P76" s="127">
        <v>2600</v>
      </c>
      <c r="Q76" s="128"/>
      <c r="R76" s="128"/>
      <c r="S76" s="76"/>
      <c r="T76" s="76"/>
    </row>
    <row r="77" spans="1:20" ht="18" customHeight="1" x14ac:dyDescent="0.3">
      <c r="A77" s="83" t="s">
        <v>77</v>
      </c>
      <c r="B77" s="123" t="s">
        <v>22</v>
      </c>
      <c r="C77" s="124"/>
      <c r="D77" s="124"/>
      <c r="E77" s="124"/>
      <c r="F77" s="124"/>
      <c r="G77" s="124"/>
      <c r="H77" s="84">
        <v>0</v>
      </c>
      <c r="I77" s="125">
        <v>1327.23</v>
      </c>
      <c r="J77" s="126"/>
      <c r="K77" s="125">
        <v>2850</v>
      </c>
      <c r="L77" s="126"/>
      <c r="M77" s="127">
        <v>2530</v>
      </c>
      <c r="N77" s="128"/>
      <c r="O77" s="128"/>
      <c r="P77" s="127">
        <v>2600</v>
      </c>
      <c r="Q77" s="128"/>
      <c r="R77" s="128"/>
      <c r="S77" s="76"/>
      <c r="T77" s="76"/>
    </row>
    <row r="78" spans="1:20" ht="18" customHeight="1" x14ac:dyDescent="0.3">
      <c r="A78" s="83" t="s">
        <v>78</v>
      </c>
      <c r="B78" s="123" t="s">
        <v>34</v>
      </c>
      <c r="C78" s="124"/>
      <c r="D78" s="124"/>
      <c r="E78" s="124"/>
      <c r="F78" s="124"/>
      <c r="G78" s="124"/>
      <c r="H78" s="84">
        <v>0</v>
      </c>
      <c r="I78" s="125">
        <v>1327.23</v>
      </c>
      <c r="J78" s="126"/>
      <c r="K78" s="125">
        <v>2850</v>
      </c>
      <c r="L78" s="126"/>
      <c r="M78" s="127">
        <v>2530</v>
      </c>
      <c r="N78" s="128"/>
      <c r="O78" s="128"/>
      <c r="P78" s="127">
        <v>2600</v>
      </c>
      <c r="Q78" s="128"/>
      <c r="R78" s="128"/>
      <c r="S78" s="76"/>
      <c r="T78" s="76"/>
    </row>
    <row r="79" spans="1:20" ht="18" customHeight="1" x14ac:dyDescent="0.3">
      <c r="A79" s="83" t="s">
        <v>87</v>
      </c>
      <c r="B79" s="123" t="s">
        <v>88</v>
      </c>
      <c r="C79" s="124"/>
      <c r="D79" s="124"/>
      <c r="E79" s="124"/>
      <c r="F79" s="124"/>
      <c r="G79" s="124"/>
      <c r="H79" s="84">
        <v>0</v>
      </c>
      <c r="I79" s="125">
        <v>1327.23</v>
      </c>
      <c r="J79" s="126"/>
      <c r="K79" s="125">
        <v>3000</v>
      </c>
      <c r="L79" s="126"/>
      <c r="M79" s="127">
        <v>3000</v>
      </c>
      <c r="N79" s="128"/>
      <c r="O79" s="128"/>
      <c r="P79" s="127">
        <v>3000</v>
      </c>
      <c r="Q79" s="128"/>
      <c r="R79" s="128"/>
      <c r="S79" s="76"/>
      <c r="T79" s="76"/>
    </row>
    <row r="80" spans="1:20" ht="18" customHeight="1" x14ac:dyDescent="0.3">
      <c r="A80" s="83" t="s">
        <v>77</v>
      </c>
      <c r="B80" s="123" t="s">
        <v>22</v>
      </c>
      <c r="C80" s="124"/>
      <c r="D80" s="124"/>
      <c r="E80" s="124"/>
      <c r="F80" s="124"/>
      <c r="G80" s="124"/>
      <c r="H80" s="84">
        <v>0</v>
      </c>
      <c r="I80" s="125">
        <v>1327.23</v>
      </c>
      <c r="J80" s="126"/>
      <c r="K80" s="125">
        <v>3000</v>
      </c>
      <c r="L80" s="126"/>
      <c r="M80" s="127">
        <v>3000</v>
      </c>
      <c r="N80" s="128"/>
      <c r="O80" s="128"/>
      <c r="P80" s="127">
        <v>3000</v>
      </c>
      <c r="Q80" s="128"/>
      <c r="R80" s="128"/>
      <c r="S80" s="76"/>
      <c r="T80" s="76"/>
    </row>
    <row r="81" spans="1:20" ht="18" customHeight="1" x14ac:dyDescent="0.3">
      <c r="A81" s="83" t="s">
        <v>78</v>
      </c>
      <c r="B81" s="123" t="s">
        <v>34</v>
      </c>
      <c r="C81" s="124"/>
      <c r="D81" s="124"/>
      <c r="E81" s="124"/>
      <c r="F81" s="124"/>
      <c r="G81" s="124"/>
      <c r="H81" s="84">
        <v>0</v>
      </c>
      <c r="I81" s="125">
        <v>1327.23</v>
      </c>
      <c r="J81" s="126"/>
      <c r="K81" s="125">
        <v>3000</v>
      </c>
      <c r="L81" s="126"/>
      <c r="M81" s="127">
        <v>3000</v>
      </c>
      <c r="N81" s="128"/>
      <c r="O81" s="128"/>
      <c r="P81" s="127">
        <v>3000</v>
      </c>
      <c r="Q81" s="128"/>
      <c r="R81" s="128"/>
      <c r="S81" s="76"/>
      <c r="T81" s="76"/>
    </row>
    <row r="82" spans="1:20" s="58" customFormat="1" ht="34.950000000000003" customHeight="1" x14ac:dyDescent="0.3">
      <c r="A82" s="82" t="s">
        <v>104</v>
      </c>
      <c r="B82" s="117" t="s">
        <v>105</v>
      </c>
      <c r="C82" s="118"/>
      <c r="D82" s="118"/>
      <c r="E82" s="118"/>
      <c r="F82" s="118"/>
      <c r="G82" s="118"/>
      <c r="H82" s="81">
        <v>23286.86</v>
      </c>
      <c r="I82" s="119">
        <v>23359.21</v>
      </c>
      <c r="J82" s="120"/>
      <c r="K82" s="119">
        <v>24110</v>
      </c>
      <c r="L82" s="120"/>
      <c r="M82" s="121">
        <v>21390</v>
      </c>
      <c r="N82" s="122"/>
      <c r="O82" s="122"/>
      <c r="P82" s="121">
        <v>21980</v>
      </c>
      <c r="Q82" s="122"/>
      <c r="R82" s="122"/>
      <c r="S82" s="77"/>
      <c r="T82" s="77"/>
    </row>
    <row r="83" spans="1:20" ht="18" customHeight="1" x14ac:dyDescent="0.3">
      <c r="A83" s="83" t="s">
        <v>75</v>
      </c>
      <c r="B83" s="123" t="s">
        <v>76</v>
      </c>
      <c r="C83" s="124"/>
      <c r="D83" s="124"/>
      <c r="E83" s="124"/>
      <c r="F83" s="124"/>
      <c r="G83" s="124"/>
      <c r="H83" s="84">
        <v>23286.86</v>
      </c>
      <c r="I83" s="125">
        <v>23359.21</v>
      </c>
      <c r="J83" s="126"/>
      <c r="K83" s="125">
        <v>24110</v>
      </c>
      <c r="L83" s="126"/>
      <c r="M83" s="127">
        <v>21390</v>
      </c>
      <c r="N83" s="128"/>
      <c r="O83" s="128"/>
      <c r="P83" s="127">
        <v>21980</v>
      </c>
      <c r="Q83" s="128"/>
      <c r="R83" s="128"/>
      <c r="S83" s="76"/>
      <c r="T83" s="76"/>
    </row>
    <row r="84" spans="1:20" ht="18" customHeight="1" x14ac:dyDescent="0.3">
      <c r="A84" s="83" t="s">
        <v>77</v>
      </c>
      <c r="B84" s="123" t="s">
        <v>22</v>
      </c>
      <c r="C84" s="124"/>
      <c r="D84" s="124"/>
      <c r="E84" s="124"/>
      <c r="F84" s="124"/>
      <c r="G84" s="124"/>
      <c r="H84" s="84">
        <v>23286.86</v>
      </c>
      <c r="I84" s="125">
        <v>23359.21</v>
      </c>
      <c r="J84" s="126"/>
      <c r="K84" s="125">
        <v>24110</v>
      </c>
      <c r="L84" s="126"/>
      <c r="M84" s="127">
        <v>21390</v>
      </c>
      <c r="N84" s="128"/>
      <c r="O84" s="128"/>
      <c r="P84" s="127">
        <v>21980</v>
      </c>
      <c r="Q84" s="128"/>
      <c r="R84" s="128"/>
      <c r="S84" s="76"/>
      <c r="T84" s="76"/>
    </row>
    <row r="85" spans="1:20" ht="18" customHeight="1" x14ac:dyDescent="0.3">
      <c r="A85" s="83" t="s">
        <v>84</v>
      </c>
      <c r="B85" s="123" t="s">
        <v>23</v>
      </c>
      <c r="C85" s="124"/>
      <c r="D85" s="124"/>
      <c r="E85" s="124"/>
      <c r="F85" s="124"/>
      <c r="G85" s="124"/>
      <c r="H85" s="84">
        <v>22822.99</v>
      </c>
      <c r="I85" s="125">
        <v>22297.43</v>
      </c>
      <c r="J85" s="126"/>
      <c r="K85" s="125">
        <v>23650</v>
      </c>
      <c r="L85" s="126"/>
      <c r="M85" s="127">
        <v>20980</v>
      </c>
      <c r="N85" s="128"/>
      <c r="O85" s="128"/>
      <c r="P85" s="127">
        <v>21560</v>
      </c>
      <c r="Q85" s="128"/>
      <c r="R85" s="128"/>
      <c r="S85" s="76"/>
      <c r="T85" s="76"/>
    </row>
    <row r="86" spans="1:20" ht="18" customHeight="1" x14ac:dyDescent="0.3">
      <c r="A86" s="83" t="s">
        <v>78</v>
      </c>
      <c r="B86" s="123" t="s">
        <v>34</v>
      </c>
      <c r="C86" s="124"/>
      <c r="D86" s="124"/>
      <c r="E86" s="124"/>
      <c r="F86" s="124"/>
      <c r="G86" s="124"/>
      <c r="H86" s="84">
        <v>463.87</v>
      </c>
      <c r="I86" s="125">
        <v>1061.78</v>
      </c>
      <c r="J86" s="126"/>
      <c r="K86" s="125">
        <v>460</v>
      </c>
      <c r="L86" s="126"/>
      <c r="M86" s="127">
        <v>410</v>
      </c>
      <c r="N86" s="128"/>
      <c r="O86" s="128"/>
      <c r="P86" s="127">
        <v>420</v>
      </c>
      <c r="Q86" s="128"/>
      <c r="R86" s="128"/>
      <c r="S86" s="76"/>
      <c r="T86" s="76"/>
    </row>
    <row r="87" spans="1:20" s="58" customFormat="1" ht="37.200000000000003" customHeight="1" x14ac:dyDescent="0.3">
      <c r="A87" s="82" t="s">
        <v>106</v>
      </c>
      <c r="B87" s="117" t="s">
        <v>107</v>
      </c>
      <c r="C87" s="118"/>
      <c r="D87" s="118"/>
      <c r="E87" s="118"/>
      <c r="F87" s="118"/>
      <c r="G87" s="118"/>
      <c r="H87" s="81">
        <v>14616.87</v>
      </c>
      <c r="I87" s="119">
        <v>7167.02</v>
      </c>
      <c r="J87" s="120"/>
      <c r="K87" s="119">
        <v>5570</v>
      </c>
      <c r="L87" s="120"/>
      <c r="M87" s="121">
        <v>4130</v>
      </c>
      <c r="N87" s="122"/>
      <c r="O87" s="122"/>
      <c r="P87" s="121">
        <v>4250</v>
      </c>
      <c r="Q87" s="122"/>
      <c r="R87" s="122"/>
      <c r="S87" s="77"/>
      <c r="T87" s="77"/>
    </row>
    <row r="88" spans="1:20" ht="18" customHeight="1" x14ac:dyDescent="0.3">
      <c r="A88" s="83" t="s">
        <v>75</v>
      </c>
      <c r="B88" s="123" t="s">
        <v>76</v>
      </c>
      <c r="C88" s="124"/>
      <c r="D88" s="124"/>
      <c r="E88" s="124"/>
      <c r="F88" s="124"/>
      <c r="G88" s="124"/>
      <c r="H88" s="84">
        <v>14616.87</v>
      </c>
      <c r="I88" s="125">
        <v>7167.02</v>
      </c>
      <c r="J88" s="126"/>
      <c r="K88" s="125">
        <v>5570</v>
      </c>
      <c r="L88" s="126"/>
      <c r="M88" s="127">
        <v>4130</v>
      </c>
      <c r="N88" s="128"/>
      <c r="O88" s="128"/>
      <c r="P88" s="127">
        <v>4250</v>
      </c>
      <c r="Q88" s="128"/>
      <c r="R88" s="128"/>
      <c r="S88" s="76"/>
      <c r="T88" s="76"/>
    </row>
    <row r="89" spans="1:20" ht="18" customHeight="1" x14ac:dyDescent="0.3">
      <c r="A89" s="83" t="s">
        <v>77</v>
      </c>
      <c r="B89" s="123" t="s">
        <v>22</v>
      </c>
      <c r="C89" s="124"/>
      <c r="D89" s="124"/>
      <c r="E89" s="124"/>
      <c r="F89" s="124"/>
      <c r="G89" s="124"/>
      <c r="H89" s="84">
        <v>14616.87</v>
      </c>
      <c r="I89" s="125">
        <v>7167.02</v>
      </c>
      <c r="J89" s="126"/>
      <c r="K89" s="125">
        <v>5570</v>
      </c>
      <c r="L89" s="126"/>
      <c r="M89" s="127">
        <v>4130</v>
      </c>
      <c r="N89" s="128"/>
      <c r="O89" s="128"/>
      <c r="P89" s="127">
        <v>4250</v>
      </c>
      <c r="Q89" s="128"/>
      <c r="R89" s="128"/>
      <c r="S89" s="76"/>
      <c r="T89" s="76"/>
    </row>
    <row r="90" spans="1:20" ht="18" customHeight="1" x14ac:dyDescent="0.3">
      <c r="A90" s="83" t="s">
        <v>84</v>
      </c>
      <c r="B90" s="123" t="s">
        <v>23</v>
      </c>
      <c r="C90" s="124"/>
      <c r="D90" s="124"/>
      <c r="E90" s="124"/>
      <c r="F90" s="124"/>
      <c r="G90" s="124"/>
      <c r="H90" s="84">
        <v>13577.3</v>
      </c>
      <c r="I90" s="125">
        <v>796.33</v>
      </c>
      <c r="J90" s="126"/>
      <c r="K90" s="125">
        <v>0</v>
      </c>
      <c r="L90" s="126"/>
      <c r="M90" s="127">
        <v>0</v>
      </c>
      <c r="N90" s="128"/>
      <c r="O90" s="128"/>
      <c r="P90" s="127">
        <v>0</v>
      </c>
      <c r="Q90" s="128"/>
      <c r="R90" s="128"/>
      <c r="S90" s="76"/>
      <c r="T90" s="76"/>
    </row>
    <row r="91" spans="1:20" ht="18" customHeight="1" x14ac:dyDescent="0.3">
      <c r="A91" s="83" t="s">
        <v>78</v>
      </c>
      <c r="B91" s="123" t="s">
        <v>34</v>
      </c>
      <c r="C91" s="124"/>
      <c r="D91" s="124"/>
      <c r="E91" s="124"/>
      <c r="F91" s="124"/>
      <c r="G91" s="124"/>
      <c r="H91" s="84">
        <v>1039.57</v>
      </c>
      <c r="I91" s="125">
        <v>6370.69</v>
      </c>
      <c r="J91" s="126"/>
      <c r="K91" s="125">
        <v>5570</v>
      </c>
      <c r="L91" s="126"/>
      <c r="M91" s="127">
        <v>4130</v>
      </c>
      <c r="N91" s="128"/>
      <c r="O91" s="128"/>
      <c r="P91" s="127">
        <v>4250</v>
      </c>
      <c r="Q91" s="128"/>
      <c r="R91" s="128"/>
      <c r="S91" s="76"/>
      <c r="T91" s="76"/>
    </row>
    <row r="92" spans="1:20" s="58" customFormat="1" ht="32.4" customHeight="1" x14ac:dyDescent="0.3">
      <c r="A92" s="82" t="s">
        <v>108</v>
      </c>
      <c r="B92" s="117" t="s">
        <v>109</v>
      </c>
      <c r="C92" s="118"/>
      <c r="D92" s="118"/>
      <c r="E92" s="118"/>
      <c r="F92" s="118"/>
      <c r="G92" s="118"/>
      <c r="H92" s="81">
        <v>13184.99</v>
      </c>
      <c r="I92" s="119">
        <v>10883.27</v>
      </c>
      <c r="J92" s="120"/>
      <c r="K92" s="119">
        <v>21910</v>
      </c>
      <c r="L92" s="120"/>
      <c r="M92" s="121">
        <v>20480</v>
      </c>
      <c r="N92" s="122"/>
      <c r="O92" s="122"/>
      <c r="P92" s="121">
        <v>20790</v>
      </c>
      <c r="Q92" s="122"/>
      <c r="R92" s="122"/>
      <c r="S92" s="77"/>
      <c r="T92" s="77"/>
    </row>
    <row r="93" spans="1:20" ht="18" customHeight="1" x14ac:dyDescent="0.3">
      <c r="A93" s="83" t="s">
        <v>75</v>
      </c>
      <c r="B93" s="123" t="s">
        <v>76</v>
      </c>
      <c r="C93" s="124"/>
      <c r="D93" s="124"/>
      <c r="E93" s="124"/>
      <c r="F93" s="124"/>
      <c r="G93" s="124"/>
      <c r="H93" s="84">
        <v>8886.6200000000008</v>
      </c>
      <c r="I93" s="125">
        <v>9821.49</v>
      </c>
      <c r="J93" s="126"/>
      <c r="K93" s="125">
        <v>12650</v>
      </c>
      <c r="L93" s="126"/>
      <c r="M93" s="127">
        <v>11220</v>
      </c>
      <c r="N93" s="128"/>
      <c r="O93" s="128"/>
      <c r="P93" s="127">
        <v>11530</v>
      </c>
      <c r="Q93" s="128"/>
      <c r="R93" s="128"/>
      <c r="S93" s="76"/>
      <c r="T93" s="76"/>
    </row>
    <row r="94" spans="1:20" ht="18" customHeight="1" x14ac:dyDescent="0.3">
      <c r="A94" s="83" t="s">
        <v>77</v>
      </c>
      <c r="B94" s="123" t="s">
        <v>22</v>
      </c>
      <c r="C94" s="124"/>
      <c r="D94" s="124"/>
      <c r="E94" s="124"/>
      <c r="F94" s="124"/>
      <c r="G94" s="124"/>
      <c r="H94" s="84">
        <v>8886.6200000000008</v>
      </c>
      <c r="I94" s="125">
        <v>9556.0400000000009</v>
      </c>
      <c r="J94" s="126"/>
      <c r="K94" s="125">
        <v>9420</v>
      </c>
      <c r="L94" s="126"/>
      <c r="M94" s="127">
        <v>8360</v>
      </c>
      <c r="N94" s="128"/>
      <c r="O94" s="128"/>
      <c r="P94" s="127">
        <v>8590</v>
      </c>
      <c r="Q94" s="128"/>
      <c r="R94" s="128"/>
      <c r="S94" s="76"/>
      <c r="T94" s="76"/>
    </row>
    <row r="95" spans="1:20" ht="18" customHeight="1" x14ac:dyDescent="0.3">
      <c r="A95" s="83" t="s">
        <v>78</v>
      </c>
      <c r="B95" s="123" t="s">
        <v>34</v>
      </c>
      <c r="C95" s="124"/>
      <c r="D95" s="124"/>
      <c r="E95" s="124"/>
      <c r="F95" s="124"/>
      <c r="G95" s="124"/>
      <c r="H95" s="84">
        <v>8886.6200000000008</v>
      </c>
      <c r="I95" s="125">
        <v>9556.0400000000009</v>
      </c>
      <c r="J95" s="126"/>
      <c r="K95" s="125">
        <v>9420</v>
      </c>
      <c r="L95" s="126"/>
      <c r="M95" s="127">
        <v>8360</v>
      </c>
      <c r="N95" s="128"/>
      <c r="O95" s="128"/>
      <c r="P95" s="127">
        <v>8590</v>
      </c>
      <c r="Q95" s="128"/>
      <c r="R95" s="128"/>
      <c r="S95" s="76"/>
      <c r="T95" s="76"/>
    </row>
    <row r="96" spans="1:20" ht="18" customHeight="1" x14ac:dyDescent="0.3">
      <c r="A96" s="83" t="s">
        <v>85</v>
      </c>
      <c r="B96" s="123" t="s">
        <v>24</v>
      </c>
      <c r="C96" s="124"/>
      <c r="D96" s="124"/>
      <c r="E96" s="124"/>
      <c r="F96" s="124"/>
      <c r="G96" s="124"/>
      <c r="H96" s="84">
        <v>0</v>
      </c>
      <c r="I96" s="125">
        <v>265.45</v>
      </c>
      <c r="J96" s="126"/>
      <c r="K96" s="125">
        <v>3230</v>
      </c>
      <c r="L96" s="126"/>
      <c r="M96" s="127">
        <v>2860</v>
      </c>
      <c r="N96" s="128"/>
      <c r="O96" s="128"/>
      <c r="P96" s="127">
        <v>2940</v>
      </c>
      <c r="Q96" s="128"/>
      <c r="R96" s="128"/>
      <c r="S96" s="76"/>
      <c r="T96" s="76"/>
    </row>
    <row r="97" spans="1:20" ht="18" customHeight="1" x14ac:dyDescent="0.3">
      <c r="A97" s="83" t="s">
        <v>86</v>
      </c>
      <c r="B97" s="123" t="s">
        <v>53</v>
      </c>
      <c r="C97" s="124"/>
      <c r="D97" s="124"/>
      <c r="E97" s="124"/>
      <c r="F97" s="124"/>
      <c r="G97" s="124"/>
      <c r="H97" s="84">
        <v>0</v>
      </c>
      <c r="I97" s="125">
        <v>265.45</v>
      </c>
      <c r="J97" s="126"/>
      <c r="K97" s="125">
        <v>3230</v>
      </c>
      <c r="L97" s="126"/>
      <c r="M97" s="127">
        <v>2860</v>
      </c>
      <c r="N97" s="128"/>
      <c r="O97" s="128"/>
      <c r="P97" s="127">
        <v>2940</v>
      </c>
      <c r="Q97" s="128"/>
      <c r="R97" s="128"/>
      <c r="S97" s="76"/>
      <c r="T97" s="76"/>
    </row>
    <row r="98" spans="1:20" ht="18" customHeight="1" x14ac:dyDescent="0.3">
      <c r="A98" s="83" t="s">
        <v>79</v>
      </c>
      <c r="B98" s="123" t="s">
        <v>80</v>
      </c>
      <c r="C98" s="124"/>
      <c r="D98" s="124"/>
      <c r="E98" s="124"/>
      <c r="F98" s="124"/>
      <c r="G98" s="124"/>
      <c r="H98" s="84">
        <v>0</v>
      </c>
      <c r="I98" s="125">
        <v>0</v>
      </c>
      <c r="J98" s="126"/>
      <c r="K98" s="125">
        <v>2860</v>
      </c>
      <c r="L98" s="126"/>
      <c r="M98" s="127">
        <v>2860</v>
      </c>
      <c r="N98" s="128"/>
      <c r="O98" s="128"/>
      <c r="P98" s="127">
        <v>2860</v>
      </c>
      <c r="Q98" s="128"/>
      <c r="R98" s="128"/>
      <c r="S98" s="76"/>
      <c r="T98" s="76"/>
    </row>
    <row r="99" spans="1:20" ht="18" customHeight="1" x14ac:dyDescent="0.3">
      <c r="A99" s="83" t="s">
        <v>85</v>
      </c>
      <c r="B99" s="123" t="s">
        <v>24</v>
      </c>
      <c r="C99" s="124"/>
      <c r="D99" s="124"/>
      <c r="E99" s="124"/>
      <c r="F99" s="124"/>
      <c r="G99" s="124"/>
      <c r="H99" s="84">
        <v>0</v>
      </c>
      <c r="I99" s="125">
        <v>0</v>
      </c>
      <c r="J99" s="126"/>
      <c r="K99" s="125">
        <v>2860</v>
      </c>
      <c r="L99" s="126"/>
      <c r="M99" s="127">
        <v>2860</v>
      </c>
      <c r="N99" s="128"/>
      <c r="O99" s="128"/>
      <c r="P99" s="127">
        <v>2860</v>
      </c>
      <c r="Q99" s="128"/>
      <c r="R99" s="128"/>
      <c r="S99" s="76"/>
      <c r="T99" s="76"/>
    </row>
    <row r="100" spans="1:20" ht="18" customHeight="1" x14ac:dyDescent="0.3">
      <c r="A100" s="83" t="s">
        <v>86</v>
      </c>
      <c r="B100" s="123" t="s">
        <v>53</v>
      </c>
      <c r="C100" s="124"/>
      <c r="D100" s="124"/>
      <c r="E100" s="124"/>
      <c r="F100" s="124"/>
      <c r="G100" s="124"/>
      <c r="H100" s="84">
        <v>0</v>
      </c>
      <c r="I100" s="125">
        <v>0</v>
      </c>
      <c r="J100" s="126"/>
      <c r="K100" s="125">
        <v>2860</v>
      </c>
      <c r="L100" s="126"/>
      <c r="M100" s="127">
        <v>2860</v>
      </c>
      <c r="N100" s="128"/>
      <c r="O100" s="128"/>
      <c r="P100" s="127">
        <v>2860</v>
      </c>
      <c r="Q100" s="128"/>
      <c r="R100" s="128"/>
      <c r="S100" s="76"/>
      <c r="T100" s="76"/>
    </row>
    <row r="101" spans="1:20" ht="18" customHeight="1" x14ac:dyDescent="0.3">
      <c r="A101" s="83" t="s">
        <v>82</v>
      </c>
      <c r="B101" s="123" t="s">
        <v>83</v>
      </c>
      <c r="C101" s="124"/>
      <c r="D101" s="124"/>
      <c r="E101" s="124"/>
      <c r="F101" s="124"/>
      <c r="G101" s="124"/>
      <c r="H101" s="84">
        <v>3900.2</v>
      </c>
      <c r="I101" s="125">
        <v>663.61</v>
      </c>
      <c r="J101" s="126"/>
      <c r="K101" s="125">
        <v>2900</v>
      </c>
      <c r="L101" s="126"/>
      <c r="M101" s="127">
        <v>2900</v>
      </c>
      <c r="N101" s="128"/>
      <c r="O101" s="128"/>
      <c r="P101" s="127">
        <v>2900</v>
      </c>
      <c r="Q101" s="128"/>
      <c r="R101" s="128"/>
      <c r="S101" s="76"/>
      <c r="T101" s="76"/>
    </row>
    <row r="102" spans="1:20" ht="18" customHeight="1" x14ac:dyDescent="0.3">
      <c r="A102" s="83" t="s">
        <v>85</v>
      </c>
      <c r="B102" s="123" t="s">
        <v>24</v>
      </c>
      <c r="C102" s="124"/>
      <c r="D102" s="124"/>
      <c r="E102" s="124"/>
      <c r="F102" s="124"/>
      <c r="G102" s="124"/>
      <c r="H102" s="84">
        <v>3900.2</v>
      </c>
      <c r="I102" s="125">
        <v>663.61</v>
      </c>
      <c r="J102" s="126"/>
      <c r="K102" s="125">
        <v>2900</v>
      </c>
      <c r="L102" s="126"/>
      <c r="M102" s="127">
        <v>2900</v>
      </c>
      <c r="N102" s="128"/>
      <c r="O102" s="128"/>
      <c r="P102" s="127">
        <v>2900</v>
      </c>
      <c r="Q102" s="128"/>
      <c r="R102" s="128"/>
      <c r="S102" s="76"/>
      <c r="T102" s="76"/>
    </row>
    <row r="103" spans="1:20" ht="18" customHeight="1" x14ac:dyDescent="0.3">
      <c r="A103" s="83" t="s">
        <v>86</v>
      </c>
      <c r="B103" s="123" t="s">
        <v>53</v>
      </c>
      <c r="C103" s="124"/>
      <c r="D103" s="124"/>
      <c r="E103" s="124"/>
      <c r="F103" s="124"/>
      <c r="G103" s="124"/>
      <c r="H103" s="84">
        <v>3900.2</v>
      </c>
      <c r="I103" s="125">
        <v>663.61</v>
      </c>
      <c r="J103" s="126"/>
      <c r="K103" s="125">
        <v>2900</v>
      </c>
      <c r="L103" s="126"/>
      <c r="M103" s="127">
        <v>2900</v>
      </c>
      <c r="N103" s="128"/>
      <c r="O103" s="128"/>
      <c r="P103" s="127">
        <v>2900</v>
      </c>
      <c r="Q103" s="128"/>
      <c r="R103" s="128"/>
      <c r="S103" s="76"/>
      <c r="T103" s="76"/>
    </row>
    <row r="104" spans="1:20" ht="18" customHeight="1" x14ac:dyDescent="0.3">
      <c r="A104" s="83" t="s">
        <v>90</v>
      </c>
      <c r="B104" s="123" t="s">
        <v>91</v>
      </c>
      <c r="C104" s="124"/>
      <c r="D104" s="124"/>
      <c r="E104" s="124"/>
      <c r="F104" s="124"/>
      <c r="G104" s="124"/>
      <c r="H104" s="84">
        <v>398.17</v>
      </c>
      <c r="I104" s="125">
        <v>398.17</v>
      </c>
      <c r="J104" s="126"/>
      <c r="K104" s="125">
        <v>1000</v>
      </c>
      <c r="L104" s="126"/>
      <c r="M104" s="127">
        <v>1000</v>
      </c>
      <c r="N104" s="128"/>
      <c r="O104" s="128"/>
      <c r="P104" s="127">
        <v>1000</v>
      </c>
      <c r="Q104" s="128"/>
      <c r="R104" s="128"/>
      <c r="S104" s="76"/>
      <c r="T104" s="76"/>
    </row>
    <row r="105" spans="1:20" ht="18" customHeight="1" x14ac:dyDescent="0.3">
      <c r="A105" s="83" t="s">
        <v>85</v>
      </c>
      <c r="B105" s="123" t="s">
        <v>24</v>
      </c>
      <c r="C105" s="124"/>
      <c r="D105" s="124"/>
      <c r="E105" s="124"/>
      <c r="F105" s="124"/>
      <c r="G105" s="124"/>
      <c r="H105" s="84">
        <v>398.17</v>
      </c>
      <c r="I105" s="125">
        <v>398.17</v>
      </c>
      <c r="J105" s="126"/>
      <c r="K105" s="125">
        <v>1000</v>
      </c>
      <c r="L105" s="126"/>
      <c r="M105" s="127">
        <v>1000</v>
      </c>
      <c r="N105" s="128"/>
      <c r="O105" s="128"/>
      <c r="P105" s="127">
        <v>1000</v>
      </c>
      <c r="Q105" s="128"/>
      <c r="R105" s="128"/>
      <c r="S105" s="76"/>
      <c r="T105" s="76"/>
    </row>
    <row r="106" spans="1:20" ht="18" customHeight="1" x14ac:dyDescent="0.3">
      <c r="A106" s="83" t="s">
        <v>86</v>
      </c>
      <c r="B106" s="123" t="s">
        <v>53</v>
      </c>
      <c r="C106" s="124"/>
      <c r="D106" s="124"/>
      <c r="E106" s="124"/>
      <c r="F106" s="124"/>
      <c r="G106" s="124"/>
      <c r="H106" s="84">
        <v>398.17</v>
      </c>
      <c r="I106" s="125">
        <v>398.17</v>
      </c>
      <c r="J106" s="126"/>
      <c r="K106" s="125">
        <v>1000</v>
      </c>
      <c r="L106" s="126"/>
      <c r="M106" s="127">
        <v>1000</v>
      </c>
      <c r="N106" s="128"/>
      <c r="O106" s="128"/>
      <c r="P106" s="127">
        <v>1000</v>
      </c>
      <c r="Q106" s="128"/>
      <c r="R106" s="128"/>
      <c r="S106" s="76"/>
      <c r="T106" s="76"/>
    </row>
    <row r="107" spans="1:20" ht="18" customHeight="1" x14ac:dyDescent="0.3">
      <c r="A107" s="83" t="s">
        <v>92</v>
      </c>
      <c r="B107" s="123" t="s">
        <v>93</v>
      </c>
      <c r="C107" s="124"/>
      <c r="D107" s="124"/>
      <c r="E107" s="124"/>
      <c r="F107" s="124"/>
      <c r="G107" s="124"/>
      <c r="H107" s="84">
        <v>0</v>
      </c>
      <c r="I107" s="125">
        <v>0</v>
      </c>
      <c r="J107" s="126"/>
      <c r="K107" s="125">
        <v>2500</v>
      </c>
      <c r="L107" s="126"/>
      <c r="M107" s="127">
        <v>2500</v>
      </c>
      <c r="N107" s="128"/>
      <c r="O107" s="128"/>
      <c r="P107" s="127">
        <v>2500</v>
      </c>
      <c r="Q107" s="128"/>
      <c r="R107" s="128"/>
      <c r="S107" s="76"/>
      <c r="T107" s="76"/>
    </row>
    <row r="108" spans="1:20" ht="18" customHeight="1" x14ac:dyDescent="0.3">
      <c r="A108" s="83" t="s">
        <v>85</v>
      </c>
      <c r="B108" s="123" t="s">
        <v>24</v>
      </c>
      <c r="C108" s="124"/>
      <c r="D108" s="124"/>
      <c r="E108" s="124"/>
      <c r="F108" s="124"/>
      <c r="G108" s="124"/>
      <c r="H108" s="84">
        <v>0</v>
      </c>
      <c r="I108" s="125">
        <v>0</v>
      </c>
      <c r="J108" s="126"/>
      <c r="K108" s="125">
        <v>2500</v>
      </c>
      <c r="L108" s="126"/>
      <c r="M108" s="127">
        <v>2500</v>
      </c>
      <c r="N108" s="128"/>
      <c r="O108" s="128"/>
      <c r="P108" s="127">
        <v>2500</v>
      </c>
      <c r="Q108" s="128"/>
      <c r="R108" s="128"/>
      <c r="S108" s="76"/>
      <c r="T108" s="76"/>
    </row>
    <row r="109" spans="1:20" ht="18" customHeight="1" x14ac:dyDescent="0.3">
      <c r="A109" s="83" t="s">
        <v>86</v>
      </c>
      <c r="B109" s="123" t="s">
        <v>53</v>
      </c>
      <c r="C109" s="124"/>
      <c r="D109" s="124"/>
      <c r="E109" s="124"/>
      <c r="F109" s="124"/>
      <c r="G109" s="124"/>
      <c r="H109" s="84">
        <v>0</v>
      </c>
      <c r="I109" s="125">
        <v>0</v>
      </c>
      <c r="J109" s="126"/>
      <c r="K109" s="125">
        <v>2500</v>
      </c>
      <c r="L109" s="126"/>
      <c r="M109" s="127">
        <v>2500</v>
      </c>
      <c r="N109" s="128"/>
      <c r="O109" s="128"/>
      <c r="P109" s="127">
        <v>2500</v>
      </c>
      <c r="Q109" s="128"/>
      <c r="R109" s="128"/>
      <c r="S109" s="76"/>
      <c r="T109" s="76"/>
    </row>
    <row r="110" spans="1:20" s="58" customFormat="1" ht="37.950000000000003" customHeight="1" x14ac:dyDescent="0.3">
      <c r="A110" s="82" t="s">
        <v>110</v>
      </c>
      <c r="B110" s="117" t="s">
        <v>111</v>
      </c>
      <c r="C110" s="118"/>
      <c r="D110" s="118"/>
      <c r="E110" s="118"/>
      <c r="F110" s="118"/>
      <c r="G110" s="118"/>
      <c r="H110" s="81">
        <v>2031.98</v>
      </c>
      <c r="I110" s="119">
        <v>3583.51</v>
      </c>
      <c r="J110" s="120"/>
      <c r="K110" s="119">
        <v>3850</v>
      </c>
      <c r="L110" s="120"/>
      <c r="M110" s="121">
        <v>3430</v>
      </c>
      <c r="N110" s="122"/>
      <c r="O110" s="122"/>
      <c r="P110" s="121">
        <v>3520</v>
      </c>
      <c r="Q110" s="122"/>
      <c r="R110" s="122"/>
      <c r="S110" s="77"/>
      <c r="T110" s="77"/>
    </row>
    <row r="111" spans="1:20" ht="18" customHeight="1" x14ac:dyDescent="0.3">
      <c r="A111" s="83" t="s">
        <v>90</v>
      </c>
      <c r="B111" s="123" t="s">
        <v>91</v>
      </c>
      <c r="C111" s="124"/>
      <c r="D111" s="124"/>
      <c r="E111" s="124"/>
      <c r="F111" s="124"/>
      <c r="G111" s="124"/>
      <c r="H111" s="84">
        <v>0</v>
      </c>
      <c r="I111" s="125">
        <v>132.72</v>
      </c>
      <c r="J111" s="126"/>
      <c r="K111" s="125">
        <v>130</v>
      </c>
      <c r="L111" s="126"/>
      <c r="M111" s="127">
        <v>130</v>
      </c>
      <c r="N111" s="128"/>
      <c r="O111" s="128"/>
      <c r="P111" s="127">
        <v>130</v>
      </c>
      <c r="Q111" s="128"/>
      <c r="R111" s="128"/>
      <c r="S111" s="76"/>
      <c r="T111" s="76"/>
    </row>
    <row r="112" spans="1:20" ht="18" customHeight="1" x14ac:dyDescent="0.3">
      <c r="A112" s="83" t="s">
        <v>77</v>
      </c>
      <c r="B112" s="123" t="s">
        <v>22</v>
      </c>
      <c r="C112" s="124"/>
      <c r="D112" s="124"/>
      <c r="E112" s="124"/>
      <c r="F112" s="124"/>
      <c r="G112" s="124"/>
      <c r="H112" s="84">
        <v>0</v>
      </c>
      <c r="I112" s="125">
        <v>132.72</v>
      </c>
      <c r="J112" s="126"/>
      <c r="K112" s="125">
        <v>130</v>
      </c>
      <c r="L112" s="126"/>
      <c r="M112" s="127">
        <v>130</v>
      </c>
      <c r="N112" s="128"/>
      <c r="O112" s="128"/>
      <c r="P112" s="127">
        <v>130</v>
      </c>
      <c r="Q112" s="128"/>
      <c r="R112" s="128"/>
      <c r="S112" s="76"/>
      <c r="T112" s="76"/>
    </row>
    <row r="113" spans="1:20" ht="18" customHeight="1" x14ac:dyDescent="0.3">
      <c r="A113" s="83" t="s">
        <v>78</v>
      </c>
      <c r="B113" s="123" t="s">
        <v>34</v>
      </c>
      <c r="C113" s="124"/>
      <c r="D113" s="124"/>
      <c r="E113" s="124"/>
      <c r="F113" s="124"/>
      <c r="G113" s="124"/>
      <c r="H113" s="84">
        <v>0</v>
      </c>
      <c r="I113" s="125">
        <v>132.72</v>
      </c>
      <c r="J113" s="126"/>
      <c r="K113" s="125">
        <v>130</v>
      </c>
      <c r="L113" s="126"/>
      <c r="M113" s="127">
        <v>130</v>
      </c>
      <c r="N113" s="128"/>
      <c r="O113" s="128"/>
      <c r="P113" s="127">
        <v>130</v>
      </c>
      <c r="Q113" s="128"/>
      <c r="R113" s="128"/>
      <c r="S113" s="76"/>
      <c r="T113" s="76"/>
    </row>
    <row r="114" spans="1:20" ht="18" customHeight="1" x14ac:dyDescent="0.3">
      <c r="A114" s="83" t="s">
        <v>112</v>
      </c>
      <c r="B114" s="123" t="s">
        <v>113</v>
      </c>
      <c r="C114" s="124"/>
      <c r="D114" s="124"/>
      <c r="E114" s="124"/>
      <c r="F114" s="124"/>
      <c r="G114" s="124"/>
      <c r="H114" s="84">
        <v>2031.98</v>
      </c>
      <c r="I114" s="125">
        <v>3450.79</v>
      </c>
      <c r="J114" s="126"/>
      <c r="K114" s="125">
        <v>3720</v>
      </c>
      <c r="L114" s="126"/>
      <c r="M114" s="127">
        <v>3300</v>
      </c>
      <c r="N114" s="128"/>
      <c r="O114" s="128"/>
      <c r="P114" s="127">
        <v>3390</v>
      </c>
      <c r="Q114" s="128"/>
      <c r="R114" s="128"/>
      <c r="S114" s="76"/>
      <c r="T114" s="76"/>
    </row>
    <row r="115" spans="1:20" ht="18" customHeight="1" x14ac:dyDescent="0.3">
      <c r="A115" s="83" t="s">
        <v>77</v>
      </c>
      <c r="B115" s="123" t="s">
        <v>22</v>
      </c>
      <c r="C115" s="124"/>
      <c r="D115" s="124"/>
      <c r="E115" s="124"/>
      <c r="F115" s="124"/>
      <c r="G115" s="124"/>
      <c r="H115" s="84">
        <v>2031.98</v>
      </c>
      <c r="I115" s="125">
        <v>3450.79</v>
      </c>
      <c r="J115" s="126"/>
      <c r="K115" s="125">
        <v>3720</v>
      </c>
      <c r="L115" s="126"/>
      <c r="M115" s="127">
        <v>3300</v>
      </c>
      <c r="N115" s="128"/>
      <c r="O115" s="128"/>
      <c r="P115" s="127">
        <v>3390</v>
      </c>
      <c r="Q115" s="128"/>
      <c r="R115" s="128"/>
      <c r="S115" s="76"/>
      <c r="T115" s="76"/>
    </row>
    <row r="116" spans="1:20" ht="18" customHeight="1" x14ac:dyDescent="0.3">
      <c r="A116" s="83" t="s">
        <v>78</v>
      </c>
      <c r="B116" s="123" t="s">
        <v>34</v>
      </c>
      <c r="C116" s="124"/>
      <c r="D116" s="124"/>
      <c r="E116" s="124"/>
      <c r="F116" s="124"/>
      <c r="G116" s="124"/>
      <c r="H116" s="84">
        <v>2031.98</v>
      </c>
      <c r="I116" s="125">
        <v>3450.79</v>
      </c>
      <c r="J116" s="126"/>
      <c r="K116" s="125">
        <v>3720</v>
      </c>
      <c r="L116" s="126"/>
      <c r="M116" s="127">
        <v>3300</v>
      </c>
      <c r="N116" s="128"/>
      <c r="O116" s="128"/>
      <c r="P116" s="127">
        <v>3390</v>
      </c>
      <c r="Q116" s="128"/>
      <c r="R116" s="128"/>
      <c r="S116" s="76"/>
      <c r="T116" s="76"/>
    </row>
    <row r="117" spans="1:20" s="58" customFormat="1" ht="43.2" customHeight="1" x14ac:dyDescent="0.3">
      <c r="A117" s="82" t="s">
        <v>114</v>
      </c>
      <c r="B117" s="117" t="s">
        <v>115</v>
      </c>
      <c r="C117" s="118"/>
      <c r="D117" s="118"/>
      <c r="E117" s="118"/>
      <c r="F117" s="118"/>
      <c r="G117" s="118"/>
      <c r="H117" s="81">
        <v>781.03</v>
      </c>
      <c r="I117" s="119">
        <v>929.06</v>
      </c>
      <c r="J117" s="120"/>
      <c r="K117" s="119">
        <v>1060</v>
      </c>
      <c r="L117" s="120"/>
      <c r="M117" s="121">
        <v>940</v>
      </c>
      <c r="N117" s="122"/>
      <c r="O117" s="122"/>
      <c r="P117" s="121">
        <v>970</v>
      </c>
      <c r="Q117" s="122"/>
      <c r="R117" s="122"/>
      <c r="S117" s="77"/>
      <c r="T117" s="77"/>
    </row>
    <row r="118" spans="1:20" ht="18" customHeight="1" x14ac:dyDescent="0.3">
      <c r="A118" s="83" t="s">
        <v>75</v>
      </c>
      <c r="B118" s="123" t="s">
        <v>76</v>
      </c>
      <c r="C118" s="124"/>
      <c r="D118" s="124"/>
      <c r="E118" s="124"/>
      <c r="F118" s="124"/>
      <c r="G118" s="124"/>
      <c r="H118" s="84">
        <v>781.03</v>
      </c>
      <c r="I118" s="125">
        <v>929.06</v>
      </c>
      <c r="J118" s="126"/>
      <c r="K118" s="125">
        <v>1060</v>
      </c>
      <c r="L118" s="126"/>
      <c r="M118" s="127">
        <v>940</v>
      </c>
      <c r="N118" s="128"/>
      <c r="O118" s="128"/>
      <c r="P118" s="127">
        <v>970</v>
      </c>
      <c r="Q118" s="128"/>
      <c r="R118" s="128"/>
      <c r="S118" s="76"/>
      <c r="T118" s="76"/>
    </row>
    <row r="119" spans="1:20" ht="18" customHeight="1" x14ac:dyDescent="0.3">
      <c r="A119" s="83" t="s">
        <v>77</v>
      </c>
      <c r="B119" s="123" t="s">
        <v>22</v>
      </c>
      <c r="C119" s="124"/>
      <c r="D119" s="124"/>
      <c r="E119" s="124"/>
      <c r="F119" s="124"/>
      <c r="G119" s="124"/>
      <c r="H119" s="84">
        <v>781.03</v>
      </c>
      <c r="I119" s="125">
        <v>929.06</v>
      </c>
      <c r="J119" s="126"/>
      <c r="K119" s="125">
        <v>1060</v>
      </c>
      <c r="L119" s="126"/>
      <c r="M119" s="127">
        <v>940</v>
      </c>
      <c r="N119" s="128"/>
      <c r="O119" s="128"/>
      <c r="P119" s="127">
        <v>970</v>
      </c>
      <c r="Q119" s="128"/>
      <c r="R119" s="128"/>
      <c r="S119" s="76"/>
      <c r="T119" s="76"/>
    </row>
    <row r="120" spans="1:20" ht="18" customHeight="1" x14ac:dyDescent="0.3">
      <c r="A120" s="83" t="s">
        <v>78</v>
      </c>
      <c r="B120" s="123" t="s">
        <v>34</v>
      </c>
      <c r="C120" s="124"/>
      <c r="D120" s="124"/>
      <c r="E120" s="124"/>
      <c r="F120" s="124"/>
      <c r="G120" s="124"/>
      <c r="H120" s="84">
        <v>781.03</v>
      </c>
      <c r="I120" s="125">
        <v>929.06</v>
      </c>
      <c r="J120" s="126"/>
      <c r="K120" s="125">
        <v>1060</v>
      </c>
      <c r="L120" s="126"/>
      <c r="M120" s="127">
        <v>940</v>
      </c>
      <c r="N120" s="128"/>
      <c r="O120" s="128"/>
      <c r="P120" s="127">
        <v>970</v>
      </c>
      <c r="Q120" s="128"/>
      <c r="R120" s="128"/>
      <c r="S120" s="76"/>
      <c r="T120" s="76"/>
    </row>
    <row r="121" spans="1:20" s="58" customFormat="1" ht="43.95" customHeight="1" x14ac:dyDescent="0.3">
      <c r="A121" s="82" t="s">
        <v>116</v>
      </c>
      <c r="B121" s="117" t="s">
        <v>117</v>
      </c>
      <c r="C121" s="118"/>
      <c r="D121" s="118"/>
      <c r="E121" s="118"/>
      <c r="F121" s="118"/>
      <c r="G121" s="118"/>
      <c r="H121" s="81">
        <v>9343.6</v>
      </c>
      <c r="I121" s="119">
        <v>26810.01</v>
      </c>
      <c r="J121" s="120"/>
      <c r="K121" s="119">
        <v>0</v>
      </c>
      <c r="L121" s="120"/>
      <c r="M121" s="121">
        <v>0</v>
      </c>
      <c r="N121" s="122"/>
      <c r="O121" s="122"/>
      <c r="P121" s="121">
        <v>0</v>
      </c>
      <c r="Q121" s="122"/>
      <c r="R121" s="122"/>
      <c r="S121" s="77"/>
      <c r="T121" s="77"/>
    </row>
    <row r="122" spans="1:20" ht="18" customHeight="1" x14ac:dyDescent="0.3">
      <c r="A122" s="83" t="s">
        <v>75</v>
      </c>
      <c r="B122" s="123" t="s">
        <v>76</v>
      </c>
      <c r="C122" s="124"/>
      <c r="D122" s="124"/>
      <c r="E122" s="124"/>
      <c r="F122" s="124"/>
      <c r="G122" s="124"/>
      <c r="H122" s="84">
        <v>0</v>
      </c>
      <c r="I122" s="125">
        <v>8759.7099999999991</v>
      </c>
      <c r="J122" s="126"/>
      <c r="K122" s="125">
        <v>0</v>
      </c>
      <c r="L122" s="126"/>
      <c r="M122" s="127">
        <v>0</v>
      </c>
      <c r="N122" s="128"/>
      <c r="O122" s="128"/>
      <c r="P122" s="127">
        <v>0</v>
      </c>
      <c r="Q122" s="128"/>
      <c r="R122" s="128"/>
      <c r="S122" s="76"/>
      <c r="T122" s="76"/>
    </row>
    <row r="123" spans="1:20" ht="18" customHeight="1" x14ac:dyDescent="0.3">
      <c r="A123" s="83" t="s">
        <v>77</v>
      </c>
      <c r="B123" s="123" t="s">
        <v>22</v>
      </c>
      <c r="C123" s="124"/>
      <c r="D123" s="124"/>
      <c r="E123" s="124"/>
      <c r="F123" s="124"/>
      <c r="G123" s="124"/>
      <c r="H123" s="84">
        <v>0</v>
      </c>
      <c r="I123" s="125">
        <v>8759.7099999999991</v>
      </c>
      <c r="J123" s="126"/>
      <c r="K123" s="125">
        <v>0</v>
      </c>
      <c r="L123" s="126"/>
      <c r="M123" s="127">
        <v>0</v>
      </c>
      <c r="N123" s="128"/>
      <c r="O123" s="128"/>
      <c r="P123" s="127">
        <v>0</v>
      </c>
      <c r="Q123" s="128"/>
      <c r="R123" s="128"/>
      <c r="S123" s="76"/>
      <c r="T123" s="76"/>
    </row>
    <row r="124" spans="1:20" ht="18" customHeight="1" x14ac:dyDescent="0.3">
      <c r="A124" s="83" t="s">
        <v>84</v>
      </c>
      <c r="B124" s="123" t="s">
        <v>23</v>
      </c>
      <c r="C124" s="124"/>
      <c r="D124" s="124"/>
      <c r="E124" s="124"/>
      <c r="F124" s="124"/>
      <c r="G124" s="124"/>
      <c r="H124" s="84">
        <v>0</v>
      </c>
      <c r="I124" s="125">
        <v>8759.7099999999991</v>
      </c>
      <c r="J124" s="126"/>
      <c r="K124" s="125">
        <v>0</v>
      </c>
      <c r="L124" s="126"/>
      <c r="M124" s="127">
        <v>0</v>
      </c>
      <c r="N124" s="128"/>
      <c r="O124" s="128"/>
      <c r="P124" s="127">
        <v>0</v>
      </c>
      <c r="Q124" s="128"/>
      <c r="R124" s="128"/>
      <c r="S124" s="76"/>
      <c r="T124" s="76"/>
    </row>
    <row r="125" spans="1:20" ht="18" customHeight="1" x14ac:dyDescent="0.3">
      <c r="A125" s="83" t="s">
        <v>112</v>
      </c>
      <c r="B125" s="123" t="s">
        <v>113</v>
      </c>
      <c r="C125" s="124"/>
      <c r="D125" s="124"/>
      <c r="E125" s="124"/>
      <c r="F125" s="124"/>
      <c r="G125" s="124"/>
      <c r="H125" s="84">
        <v>9343.6</v>
      </c>
      <c r="I125" s="125">
        <v>18050.3</v>
      </c>
      <c r="J125" s="126"/>
      <c r="K125" s="125">
        <v>0</v>
      </c>
      <c r="L125" s="126"/>
      <c r="M125" s="127">
        <v>0</v>
      </c>
      <c r="N125" s="128"/>
      <c r="O125" s="128"/>
      <c r="P125" s="127">
        <v>0</v>
      </c>
      <c r="Q125" s="128"/>
      <c r="R125" s="128"/>
      <c r="S125" s="76"/>
      <c r="T125" s="76"/>
    </row>
    <row r="126" spans="1:20" ht="18" customHeight="1" x14ac:dyDescent="0.3">
      <c r="A126" s="83" t="s">
        <v>77</v>
      </c>
      <c r="B126" s="123" t="s">
        <v>22</v>
      </c>
      <c r="C126" s="124"/>
      <c r="D126" s="124"/>
      <c r="E126" s="124"/>
      <c r="F126" s="124"/>
      <c r="G126" s="124"/>
      <c r="H126" s="84">
        <v>9343.6</v>
      </c>
      <c r="I126" s="125">
        <v>18050.3</v>
      </c>
      <c r="J126" s="126"/>
      <c r="K126" s="125">
        <v>0</v>
      </c>
      <c r="L126" s="126"/>
      <c r="M126" s="127">
        <v>0</v>
      </c>
      <c r="N126" s="128"/>
      <c r="O126" s="128"/>
      <c r="P126" s="127">
        <v>0</v>
      </c>
      <c r="Q126" s="128"/>
      <c r="R126" s="128"/>
      <c r="S126" s="76"/>
      <c r="T126" s="76"/>
    </row>
    <row r="127" spans="1:20" ht="18" customHeight="1" x14ac:dyDescent="0.3">
      <c r="A127" s="83" t="s">
        <v>84</v>
      </c>
      <c r="B127" s="123" t="s">
        <v>23</v>
      </c>
      <c r="C127" s="124"/>
      <c r="D127" s="124"/>
      <c r="E127" s="124"/>
      <c r="F127" s="124"/>
      <c r="G127" s="124"/>
      <c r="H127" s="84">
        <v>8735.5499999999993</v>
      </c>
      <c r="I127" s="125">
        <v>16324.9</v>
      </c>
      <c r="J127" s="126"/>
      <c r="K127" s="125">
        <v>0</v>
      </c>
      <c r="L127" s="126"/>
      <c r="M127" s="127">
        <v>0</v>
      </c>
      <c r="N127" s="128"/>
      <c r="O127" s="128"/>
      <c r="P127" s="127">
        <v>0</v>
      </c>
      <c r="Q127" s="128"/>
      <c r="R127" s="128"/>
      <c r="S127" s="76"/>
      <c r="T127" s="76"/>
    </row>
    <row r="128" spans="1:20" ht="18" customHeight="1" x14ac:dyDescent="0.3">
      <c r="A128" s="83" t="s">
        <v>78</v>
      </c>
      <c r="B128" s="123" t="s">
        <v>34</v>
      </c>
      <c r="C128" s="124"/>
      <c r="D128" s="124"/>
      <c r="E128" s="124"/>
      <c r="F128" s="124"/>
      <c r="G128" s="124"/>
      <c r="H128" s="84">
        <v>608.04999999999995</v>
      </c>
      <c r="I128" s="125">
        <v>1725.4</v>
      </c>
      <c r="J128" s="126"/>
      <c r="K128" s="125">
        <v>0</v>
      </c>
      <c r="L128" s="126"/>
      <c r="M128" s="127">
        <v>0</v>
      </c>
      <c r="N128" s="128"/>
      <c r="O128" s="128"/>
      <c r="P128" s="127">
        <v>0</v>
      </c>
      <c r="Q128" s="128"/>
      <c r="R128" s="128"/>
      <c r="S128" s="76"/>
      <c r="T128" s="76"/>
    </row>
    <row r="129" spans="1:20" s="58" customFormat="1" ht="43.95" customHeight="1" x14ac:dyDescent="0.3">
      <c r="A129" s="82" t="s">
        <v>118</v>
      </c>
      <c r="B129" s="117" t="s">
        <v>119</v>
      </c>
      <c r="C129" s="118"/>
      <c r="D129" s="118"/>
      <c r="E129" s="118"/>
      <c r="F129" s="118"/>
      <c r="G129" s="118"/>
      <c r="H129" s="81">
        <v>0</v>
      </c>
      <c r="I129" s="119">
        <v>9383.5</v>
      </c>
      <c r="J129" s="120"/>
      <c r="K129" s="119">
        <v>26550</v>
      </c>
      <c r="L129" s="120"/>
      <c r="M129" s="121">
        <v>18040</v>
      </c>
      <c r="N129" s="122"/>
      <c r="O129" s="122"/>
      <c r="P129" s="121">
        <v>18540</v>
      </c>
      <c r="Q129" s="122"/>
      <c r="R129" s="122"/>
      <c r="S129" s="77"/>
      <c r="T129" s="77"/>
    </row>
    <row r="130" spans="1:20" ht="18" customHeight="1" x14ac:dyDescent="0.3">
      <c r="A130" s="83" t="s">
        <v>75</v>
      </c>
      <c r="B130" s="123" t="s">
        <v>76</v>
      </c>
      <c r="C130" s="124"/>
      <c r="D130" s="124"/>
      <c r="E130" s="124"/>
      <c r="F130" s="124"/>
      <c r="G130" s="124"/>
      <c r="H130" s="84">
        <v>0</v>
      </c>
      <c r="I130" s="125">
        <v>2707.55</v>
      </c>
      <c r="J130" s="126"/>
      <c r="K130" s="125">
        <v>14320</v>
      </c>
      <c r="L130" s="126"/>
      <c r="M130" s="127">
        <v>7190</v>
      </c>
      <c r="N130" s="128"/>
      <c r="O130" s="128"/>
      <c r="P130" s="127">
        <v>7390</v>
      </c>
      <c r="Q130" s="128"/>
      <c r="R130" s="128"/>
      <c r="S130" s="76"/>
      <c r="T130" s="76"/>
    </row>
    <row r="131" spans="1:20" ht="18" customHeight="1" x14ac:dyDescent="0.3">
      <c r="A131" s="83" t="s">
        <v>77</v>
      </c>
      <c r="B131" s="123" t="s">
        <v>22</v>
      </c>
      <c r="C131" s="124"/>
      <c r="D131" s="124"/>
      <c r="E131" s="124"/>
      <c r="F131" s="124"/>
      <c r="G131" s="124"/>
      <c r="H131" s="84">
        <v>0</v>
      </c>
      <c r="I131" s="125">
        <v>2707.55</v>
      </c>
      <c r="J131" s="126"/>
      <c r="K131" s="125">
        <v>14320</v>
      </c>
      <c r="L131" s="126"/>
      <c r="M131" s="127">
        <v>7190</v>
      </c>
      <c r="N131" s="128"/>
      <c r="O131" s="128"/>
      <c r="P131" s="127">
        <v>7390</v>
      </c>
      <c r="Q131" s="128"/>
      <c r="R131" s="128"/>
      <c r="S131" s="76"/>
      <c r="T131" s="76"/>
    </row>
    <row r="132" spans="1:20" ht="18" customHeight="1" x14ac:dyDescent="0.3">
      <c r="A132" s="83" t="s">
        <v>84</v>
      </c>
      <c r="B132" s="123" t="s">
        <v>23</v>
      </c>
      <c r="C132" s="124"/>
      <c r="D132" s="124"/>
      <c r="E132" s="124"/>
      <c r="F132" s="124"/>
      <c r="G132" s="124"/>
      <c r="H132" s="84">
        <v>0</v>
      </c>
      <c r="I132" s="125">
        <v>2707.55</v>
      </c>
      <c r="J132" s="126"/>
      <c r="K132" s="125">
        <v>14320</v>
      </c>
      <c r="L132" s="126"/>
      <c r="M132" s="127">
        <v>7190</v>
      </c>
      <c r="N132" s="128"/>
      <c r="O132" s="128"/>
      <c r="P132" s="127">
        <v>7390</v>
      </c>
      <c r="Q132" s="128"/>
      <c r="R132" s="128"/>
      <c r="S132" s="76"/>
      <c r="T132" s="76"/>
    </row>
    <row r="133" spans="1:20" ht="18" customHeight="1" x14ac:dyDescent="0.3">
      <c r="A133" s="83" t="s">
        <v>112</v>
      </c>
      <c r="B133" s="123" t="s">
        <v>113</v>
      </c>
      <c r="C133" s="124"/>
      <c r="D133" s="124"/>
      <c r="E133" s="124"/>
      <c r="F133" s="124"/>
      <c r="G133" s="124"/>
      <c r="H133" s="84">
        <v>0</v>
      </c>
      <c r="I133" s="125">
        <v>6675.95</v>
      </c>
      <c r="J133" s="126"/>
      <c r="K133" s="125">
        <v>12230</v>
      </c>
      <c r="L133" s="126"/>
      <c r="M133" s="127">
        <v>10850</v>
      </c>
      <c r="N133" s="128"/>
      <c r="O133" s="128"/>
      <c r="P133" s="127">
        <v>11150</v>
      </c>
      <c r="Q133" s="128"/>
      <c r="R133" s="128"/>
      <c r="S133" s="76"/>
      <c r="T133" s="76"/>
    </row>
    <row r="134" spans="1:20" ht="18" customHeight="1" x14ac:dyDescent="0.3">
      <c r="A134" s="83" t="s">
        <v>77</v>
      </c>
      <c r="B134" s="123" t="s">
        <v>22</v>
      </c>
      <c r="C134" s="124"/>
      <c r="D134" s="124"/>
      <c r="E134" s="124"/>
      <c r="F134" s="124"/>
      <c r="G134" s="124"/>
      <c r="H134" s="84">
        <v>0</v>
      </c>
      <c r="I134" s="125">
        <v>6675.95</v>
      </c>
      <c r="J134" s="126"/>
      <c r="K134" s="125">
        <v>12230</v>
      </c>
      <c r="L134" s="126"/>
      <c r="M134" s="127">
        <v>10850</v>
      </c>
      <c r="N134" s="128"/>
      <c r="O134" s="128"/>
      <c r="P134" s="127">
        <v>11150</v>
      </c>
      <c r="Q134" s="128"/>
      <c r="R134" s="128"/>
      <c r="S134" s="76"/>
      <c r="T134" s="76"/>
    </row>
    <row r="135" spans="1:20" ht="18" customHeight="1" x14ac:dyDescent="0.3">
      <c r="A135" s="83" t="s">
        <v>84</v>
      </c>
      <c r="B135" s="123" t="s">
        <v>23</v>
      </c>
      <c r="C135" s="124"/>
      <c r="D135" s="124"/>
      <c r="E135" s="124"/>
      <c r="F135" s="124"/>
      <c r="G135" s="124"/>
      <c r="H135" s="84">
        <v>0</v>
      </c>
      <c r="I135" s="125">
        <v>6145.06</v>
      </c>
      <c r="J135" s="126"/>
      <c r="K135" s="125">
        <v>10800</v>
      </c>
      <c r="L135" s="126"/>
      <c r="M135" s="127">
        <v>9580</v>
      </c>
      <c r="N135" s="128"/>
      <c r="O135" s="128"/>
      <c r="P135" s="127">
        <v>9840</v>
      </c>
      <c r="Q135" s="128"/>
      <c r="R135" s="128"/>
      <c r="S135" s="76"/>
      <c r="T135" s="76"/>
    </row>
    <row r="136" spans="1:20" ht="18" customHeight="1" x14ac:dyDescent="0.3">
      <c r="A136" s="83" t="s">
        <v>78</v>
      </c>
      <c r="B136" s="123" t="s">
        <v>34</v>
      </c>
      <c r="C136" s="124"/>
      <c r="D136" s="124"/>
      <c r="E136" s="124"/>
      <c r="F136" s="124"/>
      <c r="G136" s="124"/>
      <c r="H136" s="84">
        <v>0</v>
      </c>
      <c r="I136" s="125">
        <v>530.89</v>
      </c>
      <c r="J136" s="126"/>
      <c r="K136" s="125">
        <v>1430</v>
      </c>
      <c r="L136" s="126"/>
      <c r="M136" s="127">
        <v>1270</v>
      </c>
      <c r="N136" s="128"/>
      <c r="O136" s="128"/>
      <c r="P136" s="127">
        <v>1310</v>
      </c>
      <c r="Q136" s="128"/>
      <c r="R136" s="128"/>
      <c r="S136" s="76"/>
      <c r="T136" s="76"/>
    </row>
    <row r="137" spans="1:20" ht="19.95" customHeight="1" x14ac:dyDescent="0.3"/>
    <row r="138" spans="1:20" ht="19.95" customHeight="1" x14ac:dyDescent="0.3"/>
    <row r="139" spans="1:20" ht="19.95" customHeight="1" x14ac:dyDescent="0.3"/>
    <row r="140" spans="1:20" ht="19.95" customHeight="1" x14ac:dyDescent="0.3"/>
    <row r="141" spans="1:20" ht="19.95" customHeight="1" x14ac:dyDescent="0.3"/>
    <row r="142" spans="1:20" ht="19.95" customHeight="1" x14ac:dyDescent="0.3"/>
    <row r="143" spans="1:20" ht="19.95" customHeight="1" x14ac:dyDescent="0.3"/>
    <row r="144" spans="1:20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  <row r="175" ht="19.95" customHeight="1" x14ac:dyDescent="0.3"/>
    <row r="176" ht="19.95" customHeight="1" x14ac:dyDescent="0.3"/>
    <row r="177" ht="19.95" customHeight="1" x14ac:dyDescent="0.3"/>
    <row r="178" ht="19.95" customHeight="1" x14ac:dyDescent="0.3"/>
    <row r="179" ht="19.95" customHeight="1" x14ac:dyDescent="0.3"/>
    <row r="180" ht="19.95" customHeight="1" x14ac:dyDescent="0.3"/>
    <row r="181" ht="19.95" customHeight="1" x14ac:dyDescent="0.3"/>
    <row r="182" ht="19.95" customHeight="1" x14ac:dyDescent="0.3"/>
    <row r="183" ht="19.95" customHeight="1" x14ac:dyDescent="0.3"/>
    <row r="184" ht="19.95" customHeight="1" x14ac:dyDescent="0.3"/>
    <row r="185" ht="19.95" customHeight="1" x14ac:dyDescent="0.3"/>
    <row r="186" ht="19.95" customHeight="1" x14ac:dyDescent="0.3"/>
    <row r="187" ht="19.95" customHeight="1" x14ac:dyDescent="0.3"/>
    <row r="188" ht="19.95" customHeight="1" x14ac:dyDescent="0.3"/>
    <row r="189" ht="19.95" customHeight="1" x14ac:dyDescent="0.3"/>
    <row r="190" ht="19.95" customHeight="1" x14ac:dyDescent="0.3"/>
    <row r="191" ht="19.95" customHeight="1" x14ac:dyDescent="0.3"/>
    <row r="192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</sheetData>
  <mergeCells count="623">
    <mergeCell ref="A2:T10"/>
    <mergeCell ref="A12:R12"/>
    <mergeCell ref="A11:R11"/>
    <mergeCell ref="I127:J127"/>
    <mergeCell ref="I128:J128"/>
    <mergeCell ref="I129:J129"/>
    <mergeCell ref="I130:J130"/>
    <mergeCell ref="I131:J131"/>
    <mergeCell ref="I132:J132"/>
    <mergeCell ref="I121:J121"/>
    <mergeCell ref="I122:J122"/>
    <mergeCell ref="I123:J123"/>
    <mergeCell ref="I124:J124"/>
    <mergeCell ref="I125:J125"/>
    <mergeCell ref="I126:J126"/>
    <mergeCell ref="I115:J115"/>
    <mergeCell ref="I116:J116"/>
    <mergeCell ref="I117:J117"/>
    <mergeCell ref="I118:J118"/>
    <mergeCell ref="I119:J119"/>
    <mergeCell ref="I17:J17"/>
    <mergeCell ref="I18:J18"/>
    <mergeCell ref="B124:G124"/>
    <mergeCell ref="K124:L124"/>
    <mergeCell ref="P136:R136"/>
    <mergeCell ref="B134:G134"/>
    <mergeCell ref="K134:L134"/>
    <mergeCell ref="M134:O134"/>
    <mergeCell ref="P134:R134"/>
    <mergeCell ref="B135:G135"/>
    <mergeCell ref="K135:L135"/>
    <mergeCell ref="M135:O135"/>
    <mergeCell ref="P135:R135"/>
    <mergeCell ref="I134:J134"/>
    <mergeCell ref="I135:J135"/>
    <mergeCell ref="I136:J136"/>
    <mergeCell ref="B136:G136"/>
    <mergeCell ref="K136:L136"/>
    <mergeCell ref="M136:O136"/>
    <mergeCell ref="P132:R132"/>
    <mergeCell ref="B133:G133"/>
    <mergeCell ref="K133:L133"/>
    <mergeCell ref="M133:O133"/>
    <mergeCell ref="P133:R133"/>
    <mergeCell ref="B130:G130"/>
    <mergeCell ref="K130:L130"/>
    <mergeCell ref="M130:O130"/>
    <mergeCell ref="P130:R130"/>
    <mergeCell ref="B131:G131"/>
    <mergeCell ref="K131:L131"/>
    <mergeCell ref="M131:O131"/>
    <mergeCell ref="P131:R131"/>
    <mergeCell ref="I133:J133"/>
    <mergeCell ref="B132:G132"/>
    <mergeCell ref="K132:L132"/>
    <mergeCell ref="M132:O132"/>
    <mergeCell ref="P128:R128"/>
    <mergeCell ref="B129:G129"/>
    <mergeCell ref="K129:L129"/>
    <mergeCell ref="M129:O129"/>
    <mergeCell ref="P129:R129"/>
    <mergeCell ref="B126:G126"/>
    <mergeCell ref="K126:L126"/>
    <mergeCell ref="M126:O126"/>
    <mergeCell ref="P126:R126"/>
    <mergeCell ref="B127:G127"/>
    <mergeCell ref="K127:L127"/>
    <mergeCell ref="M127:O127"/>
    <mergeCell ref="P127:R127"/>
    <mergeCell ref="B128:G128"/>
    <mergeCell ref="K128:L128"/>
    <mergeCell ref="M128:O128"/>
    <mergeCell ref="P124:R124"/>
    <mergeCell ref="B125:G125"/>
    <mergeCell ref="K125:L125"/>
    <mergeCell ref="M125:O125"/>
    <mergeCell ref="P125:R125"/>
    <mergeCell ref="B122:G122"/>
    <mergeCell ref="K122:L122"/>
    <mergeCell ref="M122:O122"/>
    <mergeCell ref="P122:R122"/>
    <mergeCell ref="B123:G123"/>
    <mergeCell ref="K123:L123"/>
    <mergeCell ref="M123:O123"/>
    <mergeCell ref="P123:R123"/>
    <mergeCell ref="M124:O124"/>
    <mergeCell ref="P120:R120"/>
    <mergeCell ref="B121:G121"/>
    <mergeCell ref="K121:L121"/>
    <mergeCell ref="M121:O121"/>
    <mergeCell ref="P121:R121"/>
    <mergeCell ref="B118:G118"/>
    <mergeCell ref="K118:L118"/>
    <mergeCell ref="M118:O118"/>
    <mergeCell ref="P118:R118"/>
    <mergeCell ref="B119:G119"/>
    <mergeCell ref="K119:L119"/>
    <mergeCell ref="M119:O119"/>
    <mergeCell ref="P119:R119"/>
    <mergeCell ref="I120:J120"/>
    <mergeCell ref="B120:G120"/>
    <mergeCell ref="K120:L120"/>
    <mergeCell ref="M120:O120"/>
    <mergeCell ref="P116:R116"/>
    <mergeCell ref="B117:G117"/>
    <mergeCell ref="K117:L117"/>
    <mergeCell ref="M117:O117"/>
    <mergeCell ref="P117:R117"/>
    <mergeCell ref="B114:G114"/>
    <mergeCell ref="K114:L114"/>
    <mergeCell ref="M114:O114"/>
    <mergeCell ref="P114:R114"/>
    <mergeCell ref="B115:G115"/>
    <mergeCell ref="K115:L115"/>
    <mergeCell ref="M115:O115"/>
    <mergeCell ref="P115:R115"/>
    <mergeCell ref="I114:J114"/>
    <mergeCell ref="B116:G116"/>
    <mergeCell ref="K116:L116"/>
    <mergeCell ref="M116:O116"/>
    <mergeCell ref="P112:R112"/>
    <mergeCell ref="B113:G113"/>
    <mergeCell ref="K113:L113"/>
    <mergeCell ref="M113:O113"/>
    <mergeCell ref="P113:R113"/>
    <mergeCell ref="B110:G110"/>
    <mergeCell ref="K110:L110"/>
    <mergeCell ref="M110:O110"/>
    <mergeCell ref="P110:R110"/>
    <mergeCell ref="B111:G111"/>
    <mergeCell ref="K111:L111"/>
    <mergeCell ref="M111:O111"/>
    <mergeCell ref="P111:R111"/>
    <mergeCell ref="I110:J110"/>
    <mergeCell ref="I111:J111"/>
    <mergeCell ref="I112:J112"/>
    <mergeCell ref="I113:J113"/>
    <mergeCell ref="B112:G112"/>
    <mergeCell ref="K112:L112"/>
    <mergeCell ref="M112:O112"/>
    <mergeCell ref="P108:R108"/>
    <mergeCell ref="B109:G109"/>
    <mergeCell ref="K109:L109"/>
    <mergeCell ref="M109:O109"/>
    <mergeCell ref="P109:R109"/>
    <mergeCell ref="B106:G106"/>
    <mergeCell ref="K106:L106"/>
    <mergeCell ref="M106:O106"/>
    <mergeCell ref="P106:R106"/>
    <mergeCell ref="B107:G107"/>
    <mergeCell ref="K107:L107"/>
    <mergeCell ref="M107:O107"/>
    <mergeCell ref="P107:R107"/>
    <mergeCell ref="I109:J109"/>
    <mergeCell ref="I106:J106"/>
    <mergeCell ref="I107:J107"/>
    <mergeCell ref="I108:J108"/>
    <mergeCell ref="B108:G108"/>
    <mergeCell ref="K108:L108"/>
    <mergeCell ref="M108:O108"/>
    <mergeCell ref="P104:R104"/>
    <mergeCell ref="B105:G105"/>
    <mergeCell ref="K105:L105"/>
    <mergeCell ref="M105:O105"/>
    <mergeCell ref="P105:R105"/>
    <mergeCell ref="B102:G102"/>
    <mergeCell ref="K102:L102"/>
    <mergeCell ref="M102:O102"/>
    <mergeCell ref="P102:R102"/>
    <mergeCell ref="B103:G103"/>
    <mergeCell ref="K103:L103"/>
    <mergeCell ref="M103:O103"/>
    <mergeCell ref="P103:R103"/>
    <mergeCell ref="I102:J102"/>
    <mergeCell ref="I103:J103"/>
    <mergeCell ref="I104:J104"/>
    <mergeCell ref="I105:J105"/>
    <mergeCell ref="B104:G104"/>
    <mergeCell ref="K104:L104"/>
    <mergeCell ref="M104:O104"/>
    <mergeCell ref="P100:R100"/>
    <mergeCell ref="B101:G101"/>
    <mergeCell ref="K101:L101"/>
    <mergeCell ref="M101:O101"/>
    <mergeCell ref="P101:R101"/>
    <mergeCell ref="B98:G98"/>
    <mergeCell ref="K98:L98"/>
    <mergeCell ref="M98:O98"/>
    <mergeCell ref="P98:R98"/>
    <mergeCell ref="B99:G99"/>
    <mergeCell ref="K99:L99"/>
    <mergeCell ref="M99:O99"/>
    <mergeCell ref="P99:R99"/>
    <mergeCell ref="I98:J98"/>
    <mergeCell ref="I99:J99"/>
    <mergeCell ref="I100:J100"/>
    <mergeCell ref="I101:J101"/>
    <mergeCell ref="B100:G100"/>
    <mergeCell ref="K100:L100"/>
    <mergeCell ref="M100:O100"/>
    <mergeCell ref="K96:L96"/>
    <mergeCell ref="M96:O96"/>
    <mergeCell ref="P96:R96"/>
    <mergeCell ref="B97:G97"/>
    <mergeCell ref="K97:L97"/>
    <mergeCell ref="M97:O97"/>
    <mergeCell ref="P97:R97"/>
    <mergeCell ref="B94:G94"/>
    <mergeCell ref="K94:L94"/>
    <mergeCell ref="M94:O94"/>
    <mergeCell ref="P94:R94"/>
    <mergeCell ref="B95:G95"/>
    <mergeCell ref="K95:L95"/>
    <mergeCell ref="M95:O95"/>
    <mergeCell ref="P95:R95"/>
    <mergeCell ref="I97:J97"/>
    <mergeCell ref="I94:J94"/>
    <mergeCell ref="I95:J95"/>
    <mergeCell ref="I96:J96"/>
    <mergeCell ref="B96:G96"/>
    <mergeCell ref="B92:G92"/>
    <mergeCell ref="K92:L92"/>
    <mergeCell ref="M92:O92"/>
    <mergeCell ref="P92:R92"/>
    <mergeCell ref="B93:G93"/>
    <mergeCell ref="K93:L93"/>
    <mergeCell ref="M93:O93"/>
    <mergeCell ref="P93:R93"/>
    <mergeCell ref="B90:G90"/>
    <mergeCell ref="K90:L90"/>
    <mergeCell ref="M90:O90"/>
    <mergeCell ref="P90:R90"/>
    <mergeCell ref="B91:G91"/>
    <mergeCell ref="K91:L91"/>
    <mergeCell ref="M91:O91"/>
    <mergeCell ref="P91:R91"/>
    <mergeCell ref="I90:J90"/>
    <mergeCell ref="I91:J91"/>
    <mergeCell ref="I92:J92"/>
    <mergeCell ref="I93:J93"/>
    <mergeCell ref="B88:G88"/>
    <mergeCell ref="K88:L88"/>
    <mergeCell ref="M88:O88"/>
    <mergeCell ref="P88:R88"/>
    <mergeCell ref="B89:G89"/>
    <mergeCell ref="K89:L89"/>
    <mergeCell ref="M89:O89"/>
    <mergeCell ref="P89:R89"/>
    <mergeCell ref="B86:G86"/>
    <mergeCell ref="K86:L86"/>
    <mergeCell ref="M86:O86"/>
    <mergeCell ref="P86:R86"/>
    <mergeCell ref="B87:G87"/>
    <mergeCell ref="K87:L87"/>
    <mergeCell ref="M87:O87"/>
    <mergeCell ref="P87:R87"/>
    <mergeCell ref="I86:J86"/>
    <mergeCell ref="I87:J87"/>
    <mergeCell ref="I88:J88"/>
    <mergeCell ref="I89:J89"/>
    <mergeCell ref="B84:G84"/>
    <mergeCell ref="K84:L84"/>
    <mergeCell ref="M84:O84"/>
    <mergeCell ref="P84:R84"/>
    <mergeCell ref="B85:G85"/>
    <mergeCell ref="K85:L85"/>
    <mergeCell ref="M85:O85"/>
    <mergeCell ref="P85:R85"/>
    <mergeCell ref="B82:G82"/>
    <mergeCell ref="K82:L82"/>
    <mergeCell ref="M82:O82"/>
    <mergeCell ref="P82:R82"/>
    <mergeCell ref="B83:G83"/>
    <mergeCell ref="K83:L83"/>
    <mergeCell ref="M83:O83"/>
    <mergeCell ref="P83:R83"/>
    <mergeCell ref="I85:J85"/>
    <mergeCell ref="I82:J82"/>
    <mergeCell ref="I83:J83"/>
    <mergeCell ref="I84:J84"/>
    <mergeCell ref="B80:G80"/>
    <mergeCell ref="K80:L80"/>
    <mergeCell ref="M80:O80"/>
    <mergeCell ref="P80:R80"/>
    <mergeCell ref="B81:G81"/>
    <mergeCell ref="K81:L81"/>
    <mergeCell ref="M81:O81"/>
    <mergeCell ref="P81:R81"/>
    <mergeCell ref="B78:G78"/>
    <mergeCell ref="K78:L78"/>
    <mergeCell ref="M78:O78"/>
    <mergeCell ref="P78:R78"/>
    <mergeCell ref="B79:G79"/>
    <mergeCell ref="K79:L79"/>
    <mergeCell ref="M79:O79"/>
    <mergeCell ref="P79:R79"/>
    <mergeCell ref="I78:J78"/>
    <mergeCell ref="I79:J79"/>
    <mergeCell ref="I80:J80"/>
    <mergeCell ref="I81:J81"/>
    <mergeCell ref="B76:G76"/>
    <mergeCell ref="K76:L76"/>
    <mergeCell ref="M76:O76"/>
    <mergeCell ref="P76:R76"/>
    <mergeCell ref="B77:G77"/>
    <mergeCell ref="K77:L77"/>
    <mergeCell ref="M77:O77"/>
    <mergeCell ref="P77:R77"/>
    <mergeCell ref="B74:G74"/>
    <mergeCell ref="K74:L74"/>
    <mergeCell ref="M74:O74"/>
    <mergeCell ref="P74:R74"/>
    <mergeCell ref="B75:G75"/>
    <mergeCell ref="K75:L75"/>
    <mergeCell ref="M75:O75"/>
    <mergeCell ref="P75:R75"/>
    <mergeCell ref="I74:J74"/>
    <mergeCell ref="I75:J75"/>
    <mergeCell ref="I76:J76"/>
    <mergeCell ref="I77:J77"/>
    <mergeCell ref="B72:G72"/>
    <mergeCell ref="K72:L72"/>
    <mergeCell ref="M72:O72"/>
    <mergeCell ref="P72:R72"/>
    <mergeCell ref="B73:G73"/>
    <mergeCell ref="K73:L73"/>
    <mergeCell ref="M73:O73"/>
    <mergeCell ref="P73:R73"/>
    <mergeCell ref="B70:G70"/>
    <mergeCell ref="K70:L70"/>
    <mergeCell ref="M70:O70"/>
    <mergeCell ref="P70:R70"/>
    <mergeCell ref="B71:G71"/>
    <mergeCell ref="K71:L71"/>
    <mergeCell ref="M71:O71"/>
    <mergeCell ref="P71:R71"/>
    <mergeCell ref="I73:J73"/>
    <mergeCell ref="I70:J70"/>
    <mergeCell ref="I71:J71"/>
    <mergeCell ref="I72:J72"/>
    <mergeCell ref="B68:G68"/>
    <mergeCell ref="K68:L68"/>
    <mergeCell ref="M68:O68"/>
    <mergeCell ref="P68:R68"/>
    <mergeCell ref="B69:G69"/>
    <mergeCell ref="K69:L69"/>
    <mergeCell ref="M69:O69"/>
    <mergeCell ref="P69:R69"/>
    <mergeCell ref="B66:G66"/>
    <mergeCell ref="K66:L66"/>
    <mergeCell ref="M66:O66"/>
    <mergeCell ref="P66:R66"/>
    <mergeCell ref="B67:G67"/>
    <mergeCell ref="K67:L67"/>
    <mergeCell ref="M67:O67"/>
    <mergeCell ref="P67:R67"/>
    <mergeCell ref="I66:J66"/>
    <mergeCell ref="I67:J67"/>
    <mergeCell ref="I68:J68"/>
    <mergeCell ref="I69:J69"/>
    <mergeCell ref="B64:G64"/>
    <mergeCell ref="K64:L64"/>
    <mergeCell ref="M64:O64"/>
    <mergeCell ref="P64:R64"/>
    <mergeCell ref="B65:G65"/>
    <mergeCell ref="K65:L65"/>
    <mergeCell ref="M65:O65"/>
    <mergeCell ref="P65:R65"/>
    <mergeCell ref="B62:G62"/>
    <mergeCell ref="K62:L62"/>
    <mergeCell ref="M62:O62"/>
    <mergeCell ref="P62:R62"/>
    <mergeCell ref="B63:G63"/>
    <mergeCell ref="K63:L63"/>
    <mergeCell ref="M63:O63"/>
    <mergeCell ref="P63:R63"/>
    <mergeCell ref="I62:J62"/>
    <mergeCell ref="I63:J63"/>
    <mergeCell ref="I64:J64"/>
    <mergeCell ref="I65:J65"/>
    <mergeCell ref="B60:G60"/>
    <mergeCell ref="K60:L60"/>
    <mergeCell ref="M60:O60"/>
    <mergeCell ref="P60:R60"/>
    <mergeCell ref="B61:G61"/>
    <mergeCell ref="K61:L61"/>
    <mergeCell ref="M61:O61"/>
    <mergeCell ref="P61:R61"/>
    <mergeCell ref="B58:G58"/>
    <mergeCell ref="K58:L58"/>
    <mergeCell ref="M58:O58"/>
    <mergeCell ref="P58:R58"/>
    <mergeCell ref="B59:G59"/>
    <mergeCell ref="K59:L59"/>
    <mergeCell ref="M59:O59"/>
    <mergeCell ref="P59:R59"/>
    <mergeCell ref="I61:J61"/>
    <mergeCell ref="I58:J58"/>
    <mergeCell ref="I59:J59"/>
    <mergeCell ref="I60:J60"/>
    <mergeCell ref="B56:G56"/>
    <mergeCell ref="K56:L56"/>
    <mergeCell ref="M56:O56"/>
    <mergeCell ref="P56:R56"/>
    <mergeCell ref="B57:G57"/>
    <mergeCell ref="K57:L57"/>
    <mergeCell ref="M57:O57"/>
    <mergeCell ref="P57:R57"/>
    <mergeCell ref="B54:G54"/>
    <mergeCell ref="K54:L54"/>
    <mergeCell ref="M54:O54"/>
    <mergeCell ref="P54:R54"/>
    <mergeCell ref="B55:G55"/>
    <mergeCell ref="K55:L55"/>
    <mergeCell ref="M55:O55"/>
    <mergeCell ref="P55:R55"/>
    <mergeCell ref="I54:J54"/>
    <mergeCell ref="I55:J55"/>
    <mergeCell ref="I56:J56"/>
    <mergeCell ref="I57:J57"/>
    <mergeCell ref="B52:G52"/>
    <mergeCell ref="K52:L52"/>
    <mergeCell ref="M52:O52"/>
    <mergeCell ref="P52:R52"/>
    <mergeCell ref="B53:G53"/>
    <mergeCell ref="K53:L53"/>
    <mergeCell ref="M53:O53"/>
    <mergeCell ref="P53:R53"/>
    <mergeCell ref="B50:G50"/>
    <mergeCell ref="K50:L50"/>
    <mergeCell ref="M50:O50"/>
    <mergeCell ref="P50:R50"/>
    <mergeCell ref="B51:G51"/>
    <mergeCell ref="K51:L51"/>
    <mergeCell ref="M51:O51"/>
    <mergeCell ref="P51:R51"/>
    <mergeCell ref="I50:J50"/>
    <mergeCell ref="I51:J51"/>
    <mergeCell ref="I52:J52"/>
    <mergeCell ref="I53:J53"/>
    <mergeCell ref="B48:G48"/>
    <mergeCell ref="K48:L48"/>
    <mergeCell ref="M48:O48"/>
    <mergeCell ref="P48:R48"/>
    <mergeCell ref="B49:G49"/>
    <mergeCell ref="K49:L49"/>
    <mergeCell ref="M49:O49"/>
    <mergeCell ref="P49:R49"/>
    <mergeCell ref="B46:G46"/>
    <mergeCell ref="K46:L46"/>
    <mergeCell ref="M46:O46"/>
    <mergeCell ref="P46:R46"/>
    <mergeCell ref="B47:G47"/>
    <mergeCell ref="K47:L47"/>
    <mergeCell ref="M47:O47"/>
    <mergeCell ref="P47:R47"/>
    <mergeCell ref="I49:J49"/>
    <mergeCell ref="I46:J46"/>
    <mergeCell ref="I47:J47"/>
    <mergeCell ref="I48:J48"/>
    <mergeCell ref="B44:G44"/>
    <mergeCell ref="K44:L44"/>
    <mergeCell ref="M44:O44"/>
    <mergeCell ref="P44:R44"/>
    <mergeCell ref="B45:G45"/>
    <mergeCell ref="K45:L45"/>
    <mergeCell ref="M45:O45"/>
    <mergeCell ref="P45:R45"/>
    <mergeCell ref="B42:G42"/>
    <mergeCell ref="K42:L42"/>
    <mergeCell ref="M42:O42"/>
    <mergeCell ref="P42:R42"/>
    <mergeCell ref="B43:G43"/>
    <mergeCell ref="K43:L43"/>
    <mergeCell ref="M43:O43"/>
    <mergeCell ref="P43:R43"/>
    <mergeCell ref="I42:J42"/>
    <mergeCell ref="I43:J43"/>
    <mergeCell ref="I44:J44"/>
    <mergeCell ref="I45:J45"/>
    <mergeCell ref="B40:G40"/>
    <mergeCell ref="K40:L40"/>
    <mergeCell ref="M40:O40"/>
    <mergeCell ref="P40:R40"/>
    <mergeCell ref="B41:G41"/>
    <mergeCell ref="K41:L41"/>
    <mergeCell ref="M41:O41"/>
    <mergeCell ref="P41:R41"/>
    <mergeCell ref="B38:G38"/>
    <mergeCell ref="K38:L38"/>
    <mergeCell ref="M38:O38"/>
    <mergeCell ref="P38:R38"/>
    <mergeCell ref="B39:G39"/>
    <mergeCell ref="K39:L39"/>
    <mergeCell ref="M39:O39"/>
    <mergeCell ref="P39:R39"/>
    <mergeCell ref="I38:J38"/>
    <mergeCell ref="I39:J39"/>
    <mergeCell ref="I40:J40"/>
    <mergeCell ref="I41:J41"/>
    <mergeCell ref="B36:G36"/>
    <mergeCell ref="K36:L36"/>
    <mergeCell ref="M36:O36"/>
    <mergeCell ref="P36:R36"/>
    <mergeCell ref="B37:G37"/>
    <mergeCell ref="K37:L37"/>
    <mergeCell ref="M37:O37"/>
    <mergeCell ref="P37:R37"/>
    <mergeCell ref="B34:G34"/>
    <mergeCell ref="K34:L34"/>
    <mergeCell ref="M34:O34"/>
    <mergeCell ref="P34:R34"/>
    <mergeCell ref="B35:G35"/>
    <mergeCell ref="K35:L35"/>
    <mergeCell ref="M35:O35"/>
    <mergeCell ref="P35:R35"/>
    <mergeCell ref="I37:J37"/>
    <mergeCell ref="I34:J34"/>
    <mergeCell ref="I35:J35"/>
    <mergeCell ref="I36:J36"/>
    <mergeCell ref="B32:G32"/>
    <mergeCell ref="K32:L32"/>
    <mergeCell ref="M32:O32"/>
    <mergeCell ref="P32:R32"/>
    <mergeCell ref="B33:G33"/>
    <mergeCell ref="K33:L33"/>
    <mergeCell ref="M33:O33"/>
    <mergeCell ref="P33:R33"/>
    <mergeCell ref="B30:G30"/>
    <mergeCell ref="K30:L30"/>
    <mergeCell ref="M30:O30"/>
    <mergeCell ref="P30:R30"/>
    <mergeCell ref="B31:G31"/>
    <mergeCell ref="K31:L31"/>
    <mergeCell ref="M31:O31"/>
    <mergeCell ref="P31:R31"/>
    <mergeCell ref="I30:J30"/>
    <mergeCell ref="I31:J31"/>
    <mergeCell ref="I32:J32"/>
    <mergeCell ref="I33:J33"/>
    <mergeCell ref="B28:G28"/>
    <mergeCell ref="K28:L28"/>
    <mergeCell ref="M28:O28"/>
    <mergeCell ref="P28:R28"/>
    <mergeCell ref="B29:G29"/>
    <mergeCell ref="K29:L29"/>
    <mergeCell ref="M29:O29"/>
    <mergeCell ref="P29:R29"/>
    <mergeCell ref="B26:G26"/>
    <mergeCell ref="K26:L26"/>
    <mergeCell ref="M26:O26"/>
    <mergeCell ref="P26:R26"/>
    <mergeCell ref="B27:G27"/>
    <mergeCell ref="K27:L27"/>
    <mergeCell ref="M27:O27"/>
    <mergeCell ref="P27:R27"/>
    <mergeCell ref="I29:J29"/>
    <mergeCell ref="I26:J26"/>
    <mergeCell ref="I27:J27"/>
    <mergeCell ref="I28:J28"/>
    <mergeCell ref="B24:G24"/>
    <mergeCell ref="K24:L24"/>
    <mergeCell ref="M24:O24"/>
    <mergeCell ref="P24:R24"/>
    <mergeCell ref="B25:G25"/>
    <mergeCell ref="K25:L25"/>
    <mergeCell ref="M25:O25"/>
    <mergeCell ref="P25:R25"/>
    <mergeCell ref="B22:G22"/>
    <mergeCell ref="K22:L22"/>
    <mergeCell ref="M22:O22"/>
    <mergeCell ref="P22:R22"/>
    <mergeCell ref="B23:G23"/>
    <mergeCell ref="K23:L23"/>
    <mergeCell ref="M23:O23"/>
    <mergeCell ref="P23:R23"/>
    <mergeCell ref="I22:J22"/>
    <mergeCell ref="I23:J23"/>
    <mergeCell ref="I24:J24"/>
    <mergeCell ref="I25:J25"/>
    <mergeCell ref="B20:G20"/>
    <mergeCell ref="K20:L20"/>
    <mergeCell ref="M20:O20"/>
    <mergeCell ref="P20:R20"/>
    <mergeCell ref="B21:G21"/>
    <mergeCell ref="K21:L21"/>
    <mergeCell ref="M21:O21"/>
    <mergeCell ref="P21:R21"/>
    <mergeCell ref="B18:G18"/>
    <mergeCell ref="K18:L18"/>
    <mergeCell ref="M18:O18"/>
    <mergeCell ref="P18:R18"/>
    <mergeCell ref="B19:G19"/>
    <mergeCell ref="K19:L19"/>
    <mergeCell ref="M19:O19"/>
    <mergeCell ref="P19:R19"/>
    <mergeCell ref="I19:J19"/>
    <mergeCell ref="I20:J20"/>
    <mergeCell ref="I21:J21"/>
    <mergeCell ref="B13:G13"/>
    <mergeCell ref="K13:L13"/>
    <mergeCell ref="M13:O13"/>
    <mergeCell ref="P13:R13"/>
    <mergeCell ref="B16:G16"/>
    <mergeCell ref="K16:L16"/>
    <mergeCell ref="M16:O16"/>
    <mergeCell ref="P16:R16"/>
    <mergeCell ref="B17:G17"/>
    <mergeCell ref="K17:L17"/>
    <mergeCell ref="M17:O17"/>
    <mergeCell ref="P17:R17"/>
    <mergeCell ref="B14:G14"/>
    <mergeCell ref="K14:L14"/>
    <mergeCell ref="M14:O14"/>
    <mergeCell ref="P14:R14"/>
    <mergeCell ref="B15:G15"/>
    <mergeCell ref="K15:L15"/>
    <mergeCell ref="M15:O15"/>
    <mergeCell ref="P15:R15"/>
    <mergeCell ref="I13:J13"/>
    <mergeCell ref="I14:J14"/>
    <mergeCell ref="I15:J15"/>
    <mergeCell ref="I16:J16"/>
  </mergeCells>
  <pageMargins left="0.7" right="0.7" top="0.75" bottom="0.75" header="0.3" footer="0.3"/>
  <pageSetup paperSize="9" scale="71" fitToHeight="0" orientation="landscape" horizontalDpi="4294967293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Karmen Auguštin</cp:lastModifiedBy>
  <cp:lastPrinted>2022-11-03T12:41:28Z</cp:lastPrinted>
  <dcterms:created xsi:type="dcterms:W3CDTF">2022-08-12T12:51:27Z</dcterms:created>
  <dcterms:modified xsi:type="dcterms:W3CDTF">2022-12-15T16:11:35Z</dcterms:modified>
</cp:coreProperties>
</file>